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2510" windowHeight="8265" tabRatio="915" activeTab="5"/>
  </bookViews>
  <sheets>
    <sheet name="BL_A1" sheetId="1" r:id="rId1"/>
    <sheet name="BL_A2" sheetId="2" r:id="rId2"/>
    <sheet name="BL_B1" sheetId="3" r:id="rId3"/>
    <sheet name="BL_B2" sheetId="4" r:id="rId4"/>
    <sheet name="BL_C1" sheetId="5" r:id="rId5"/>
    <sheet name="BL_C2" sheetId="6" r:id="rId6"/>
  </sheets>
  <definedNames>
    <definedName name="Abkürzung_KB_MMKB">#REF!</definedName>
    <definedName name="BLA_Mannsch">#REF!</definedName>
    <definedName name="BLB1_Mannsch">#REF!</definedName>
    <definedName name="BLB2_Mannsch">#REF!</definedName>
    <definedName name="BLC1_Mannsch">#REF!</definedName>
    <definedName name="BLC2_Mannsch">#REF!</definedName>
    <definedName name="Ersatz">#REF!</definedName>
    <definedName name="Ersatztermine_MMKB_02_03">#REF!</definedName>
    <definedName name="haz">#REF!</definedName>
    <definedName name="Ligenbezeichnung_MMKB_02_03">#REF!</definedName>
    <definedName name="Mannschaftsnamen">#REF!</definedName>
    <definedName name="MITGL_AIR">#REF!</definedName>
    <definedName name="Mitgl_ALT">#REF!</definedName>
    <definedName name="Mitgl_AMS">#REF!</definedName>
    <definedName name="Mitgl_BAD">#REF!</definedName>
    <definedName name="Mitgl_BCE">#REF!</definedName>
    <definedName name="Mitgl_BKM">#REF!</definedName>
    <definedName name="Mitgl_BRU">#REF!</definedName>
    <definedName name="Mitgl_BWW">#REF!</definedName>
    <definedName name="Mitgl_CBC">#REF!</definedName>
    <definedName name="Mitgl_CSW">#REF!</definedName>
    <definedName name="Mitgl_EFD">#REF!</definedName>
    <definedName name="Mitgl_HER">#REF!</definedName>
    <definedName name="Mitgl_HOL">#REF!</definedName>
    <definedName name="Mitgl_KAP">#REF!</definedName>
    <definedName name="Mitgl_KRE">#REF!</definedName>
    <definedName name="Mitgl_MBF">#REF!</definedName>
    <definedName name="Mitgl_MBK">#REF!</definedName>
    <definedName name="Mitgl_MEL">#REF!</definedName>
    <definedName name="Mitgl_MÖD">#REF!</definedName>
    <definedName name="Mitgl_OBK">#REF!</definedName>
    <definedName name="Mitgl_PÖL">#REF!</definedName>
    <definedName name="Mitgl_POT">#REF!</definedName>
    <definedName name="Mitgl_PUL">#REF!</definedName>
    <definedName name="Mitgl_STO">#REF!</definedName>
    <definedName name="Mitgl_SWT">#REF!</definedName>
    <definedName name="Mitgl_WBA">#REF!</definedName>
    <definedName name="Mitgl_WIS">#REF!</definedName>
    <definedName name="Mitgl_WRN">#REF!</definedName>
    <definedName name="Mitgl_YBS">#REF!</definedName>
    <definedName name="MMKB_02_03_Turnierwoche">#REF!</definedName>
    <definedName name="Namen_BSVÖ_2002_2Quartal">#REF!</definedName>
    <definedName name="NL_M_Mannsch">#REF!</definedName>
    <definedName name="NL_O_Mannsch">#REF!</definedName>
    <definedName name="NL_W_Mannsch">#REF!</definedName>
    <definedName name="nl1">#REF!</definedName>
    <definedName name="pra" localSheetId="1">'BL_A2'!$B$45:$B$48</definedName>
    <definedName name="pra" localSheetId="2">'BL_B1'!$B$45:$B$50</definedName>
    <definedName name="pra" localSheetId="3">'BL_B2'!$B$45:$B$50</definedName>
    <definedName name="pra" localSheetId="4">'BL_C1'!$B$45:$B$50</definedName>
    <definedName name="pra" localSheetId="5">'BL_C2'!$B$45:$B$50</definedName>
    <definedName name="pra">'BL_A1'!$B$45:$B$50</definedName>
    <definedName name="Status">#REF!</definedName>
    <definedName name="Vereine_1B">#REF!</definedName>
    <definedName name="Vereine_3B">#REF!</definedName>
    <definedName name="Vereine_C35">#REF!</definedName>
    <definedName name="Vereine_C52">#REF!</definedName>
    <definedName name="Vereine_Frei">#REF!</definedName>
  </definedNames>
  <calcPr fullCalcOnLoad="1"/>
</workbook>
</file>

<file path=xl/sharedStrings.xml><?xml version="1.0" encoding="utf-8"?>
<sst xmlns="http://schemas.openxmlformats.org/spreadsheetml/2006/main" count="426" uniqueCount="96">
  <si>
    <t>P</t>
  </si>
  <si>
    <t>AN</t>
  </si>
  <si>
    <t>DS</t>
  </si>
  <si>
    <t>HS</t>
  </si>
  <si>
    <t>MP</t>
  </si>
  <si>
    <t>VMGD</t>
  </si>
  <si>
    <t>Turnierwoche:</t>
  </si>
  <si>
    <t>PP</t>
  </si>
  <si>
    <t>Freie Partie</t>
  </si>
  <si>
    <t>Cadre 35/2</t>
  </si>
  <si>
    <t>Einband</t>
  </si>
  <si>
    <t>3-Band</t>
  </si>
  <si>
    <t>H</t>
  </si>
  <si>
    <t>G</t>
  </si>
  <si>
    <t>Datum:</t>
  </si>
  <si>
    <t>Runde:</t>
  </si>
  <si>
    <r>
      <t xml:space="preserve">ORIGINAL:      </t>
    </r>
    <r>
      <rPr>
        <b/>
        <sz val="20"/>
        <rFont val="Marlett"/>
        <family val="0"/>
      </rPr>
      <t>z</t>
    </r>
    <r>
      <rPr>
        <b/>
        <sz val="14"/>
        <rFont val="Arial"/>
        <family val="2"/>
      </rPr>
      <t xml:space="preserve">                        KOPIE-GAST:     </t>
    </r>
    <r>
      <rPr>
        <b/>
        <sz val="20"/>
        <rFont val="Marlett"/>
        <family val="0"/>
      </rPr>
      <t>z</t>
    </r>
    <r>
      <rPr>
        <b/>
        <sz val="14"/>
        <rFont val="Arial"/>
        <family val="2"/>
      </rPr>
      <t xml:space="preserve">                     KOPIE-HEIM:     </t>
    </r>
    <r>
      <rPr>
        <b/>
        <sz val="20"/>
        <rFont val="Marlett"/>
        <family val="0"/>
      </rPr>
      <t>X</t>
    </r>
  </si>
  <si>
    <t xml:space="preserve">Zu- und Vorname </t>
  </si>
  <si>
    <r>
      <t xml:space="preserve">VMGD  </t>
    </r>
    <r>
      <rPr>
        <sz val="8"/>
        <rFont val="Arial"/>
        <family val="2"/>
      </rPr>
      <t>(verglichener Mannschaftsgeneraldurchschnitt)</t>
    </r>
    <r>
      <rPr>
        <b/>
        <sz val="10"/>
        <rFont val="Arial"/>
        <family val="2"/>
      </rPr>
      <t>:</t>
    </r>
    <r>
      <rPr>
        <sz val="8"/>
        <rFont val="Arial"/>
        <family val="2"/>
      </rPr>
      <t xml:space="preserve">       Summe (Punkte/Freie Partie) + Summe (Punkte/Cadre * 2) + Summe (Punkte/Einband * 6) + Summe (Punkte/3-Band *30) dividiert durch die Summe der Aufnahmen.</t>
    </r>
  </si>
  <si>
    <t>SPIELZIEL / HAZ :</t>
  </si>
  <si>
    <t>Bundesliga     B2</t>
  </si>
  <si>
    <t>Bundesliga     C2</t>
  </si>
  <si>
    <t>Code</t>
  </si>
  <si>
    <r>
      <t xml:space="preserve"> </t>
    </r>
    <r>
      <rPr>
        <b/>
        <sz val="10"/>
        <rFont val="Arial"/>
        <family val="2"/>
      </rPr>
      <t>ERSATZSPIELER</t>
    </r>
    <r>
      <rPr>
        <sz val="8"/>
        <rFont val="Arial"/>
        <family val="2"/>
      </rPr>
      <t xml:space="preserve">  sind in der Spalte Code mit einem  </t>
    </r>
    <r>
      <rPr>
        <b/>
        <sz val="10"/>
        <rFont val="Arial"/>
        <family val="2"/>
      </rPr>
      <t>E</t>
    </r>
    <r>
      <rPr>
        <sz val="8"/>
        <rFont val="Arial"/>
        <family val="2"/>
      </rPr>
      <t xml:space="preserve">  zu kennzeichnen. </t>
    </r>
  </si>
  <si>
    <r>
      <t xml:space="preserve">H </t>
    </r>
    <r>
      <rPr>
        <sz val="8"/>
        <rFont val="Arial"/>
        <family val="2"/>
      </rPr>
      <t>eimmannschaft</t>
    </r>
  </si>
  <si>
    <r>
      <t xml:space="preserve">G </t>
    </r>
    <r>
      <rPr>
        <sz val="8"/>
        <rFont val="Arial"/>
        <family val="2"/>
      </rPr>
      <t>astmannschaft</t>
    </r>
  </si>
  <si>
    <t>STO1</t>
  </si>
  <si>
    <t>Stockerau 1</t>
  </si>
  <si>
    <t>WRN1</t>
  </si>
  <si>
    <t>Bundesliga     B1</t>
  </si>
  <si>
    <t>MBF1</t>
  </si>
  <si>
    <t>MBK1</t>
  </si>
  <si>
    <t>Marchfeld 1</t>
  </si>
  <si>
    <t>Mariahilf 1</t>
  </si>
  <si>
    <r>
      <t xml:space="preserve"> Bei </t>
    </r>
    <r>
      <rPr>
        <b/>
        <sz val="10"/>
        <rFont val="Arial"/>
        <family val="2"/>
      </rPr>
      <t xml:space="preserve">NICHANTRETEN </t>
    </r>
    <r>
      <rPr>
        <sz val="8"/>
        <rFont val="Arial"/>
        <family val="2"/>
      </rPr>
      <t xml:space="preserve">eines Spielers ist beim anwesenden Spieler in der Spalte HS " </t>
    </r>
    <r>
      <rPr>
        <b/>
        <sz val="10"/>
        <rFont val="Arial"/>
        <family val="2"/>
      </rPr>
      <t>WO</t>
    </r>
    <r>
      <rPr>
        <sz val="8"/>
        <rFont val="Arial"/>
        <family val="2"/>
      </rPr>
      <t xml:space="preserve"> " einzugeben.</t>
    </r>
  </si>
  <si>
    <t>AIR1</t>
  </si>
  <si>
    <t>BCA</t>
  </si>
  <si>
    <t>MBK2</t>
  </si>
  <si>
    <t>Mariahilf 2</t>
  </si>
  <si>
    <t>MEL1</t>
  </si>
  <si>
    <t>Melk 1</t>
  </si>
  <si>
    <t>WBA2</t>
  </si>
  <si>
    <t>BRU1</t>
  </si>
  <si>
    <t>WBA1</t>
  </si>
  <si>
    <t>WIS1</t>
  </si>
  <si>
    <t>Wieselburg 1</t>
  </si>
  <si>
    <t>Bundesliga     C1</t>
  </si>
  <si>
    <t>KRE</t>
  </si>
  <si>
    <t>Krems</t>
  </si>
  <si>
    <t>WIS2</t>
  </si>
  <si>
    <t>Wieselburg 2</t>
  </si>
  <si>
    <t>AIR2</t>
  </si>
  <si>
    <t>WRN2</t>
  </si>
  <si>
    <t>BWW1</t>
  </si>
  <si>
    <t>MBK3</t>
  </si>
  <si>
    <t>Mariahilf 3</t>
  </si>
  <si>
    <t>AMS1</t>
  </si>
  <si>
    <t>Amstetten 1</t>
  </si>
  <si>
    <t>SWT</t>
  </si>
  <si>
    <t>Vienna Airport 1</t>
  </si>
  <si>
    <t>Bundesliga     A1</t>
  </si>
  <si>
    <t>Wr. Neustadt 1</t>
  </si>
  <si>
    <t>Bundesliga     A2</t>
  </si>
  <si>
    <t>Pottendorf 1</t>
  </si>
  <si>
    <t>WBA 1</t>
  </si>
  <si>
    <t>BCA Innsbruck</t>
  </si>
  <si>
    <t>POT1</t>
  </si>
  <si>
    <t>Schwarzatal</t>
  </si>
  <si>
    <t>Vienna Airport 2</t>
  </si>
  <si>
    <t>West Wien 1</t>
  </si>
  <si>
    <t>BWW2</t>
  </si>
  <si>
    <t>West Wien 2</t>
  </si>
  <si>
    <t>WBA 2</t>
  </si>
  <si>
    <t>Amstetten 2</t>
  </si>
  <si>
    <t>Baden 1</t>
  </si>
  <si>
    <t>AMS2</t>
  </si>
  <si>
    <t>BAD1</t>
  </si>
  <si>
    <t>WBA 3</t>
  </si>
  <si>
    <t>Bruck / L. 1</t>
  </si>
  <si>
    <t>HOL1</t>
  </si>
  <si>
    <t>WBA3</t>
  </si>
  <si>
    <t>STO2</t>
  </si>
  <si>
    <t>Stockerau 2</t>
  </si>
  <si>
    <t>FLO</t>
  </si>
  <si>
    <t>Floridsdorf</t>
  </si>
  <si>
    <t>Mannschaftsspielbericht  KB  -  2012/13</t>
  </si>
  <si>
    <t>PÖL</t>
  </si>
  <si>
    <t>St. Pölten</t>
  </si>
  <si>
    <t>Wiener Neustadt 2</t>
  </si>
  <si>
    <t>Herzogenburg 1</t>
  </si>
  <si>
    <t>Baden 2</t>
  </si>
  <si>
    <t>HER1</t>
  </si>
  <si>
    <t>BAD2</t>
  </si>
  <si>
    <t>BCC Hollabrunn 1</t>
  </si>
  <si>
    <t>Melk 2</t>
  </si>
  <si>
    <t>MEL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</si>
</sst>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00"/>
    <numFmt numFmtId="182" formatCode="_-* #,##0.000_-;\-* #,##0.000_-;_-* &quot;-&quot;???_-;_-@_-"/>
    <numFmt numFmtId="183" formatCode="&quot;ATS&quot;\ #,##0;\-&quot;ATS&quot;\ #,##0"/>
    <numFmt numFmtId="184" formatCode="&quot;ATS&quot;\ #,##0;[Red]\-&quot;ATS&quot;\ #,##0"/>
    <numFmt numFmtId="185" formatCode="&quot;ATS&quot;\ #,##0.00;\-&quot;ATS&quot;\ #,##0.00"/>
    <numFmt numFmtId="186" formatCode="&quot;ATS&quot;\ #,##0.00;[Red]\-&quot;ATS&quot;\ #,##0.00"/>
    <numFmt numFmtId="187" formatCode="_-&quot;ATS&quot;\ * #,##0_-;\-&quot;ATS&quot;\ * #,##0_-;_-&quot;ATS&quot;\ * &quot;-&quot;_-;_-@_-"/>
    <numFmt numFmtId="188" formatCode="_-&quot;ATS&quot;\ * #,##0.00_-;\-&quot;ATS&quot;\ * #,##0.00_-;_-&quot;ATS&quot;\ * &quot;-&quot;??_-;_-@_-"/>
    <numFmt numFmtId="189" formatCode="0.0"/>
    <numFmt numFmtId="190" formatCode="0.0000"/>
    <numFmt numFmtId="191" formatCode="#,##0.0"/>
    <numFmt numFmtId="192" formatCode="#,##0.000"/>
    <numFmt numFmtId="193" formatCode="#,##0.000\ &quot;DM&quot;"/>
    <numFmt numFmtId="194" formatCode="&quot;€&quot;\ #,##0.000"/>
    <numFmt numFmtId="195" formatCode="0.000000"/>
    <numFmt numFmtId="196" formatCode="0.00000"/>
    <numFmt numFmtId="197" formatCode="0.0000000"/>
    <numFmt numFmtId="198" formatCode="#,##0.0000"/>
    <numFmt numFmtId="199" formatCode="\ dd/mm/yyyy\ "/>
    <numFmt numFmtId="200" formatCode="mmm/yyyy"/>
    <numFmt numFmtId="201" formatCode="000"/>
    <numFmt numFmtId="202" formatCode="[$-C07]dddd\,\ dd\.\ mmmm\ yyyy"/>
    <numFmt numFmtId="203" formatCode="[$-C07]d/mmmm\ yyyy;@"/>
    <numFmt numFmtId="204" formatCode="[$€-2]\ #,##0.00_);[Red]\([$€-2]\ #,##0.00\)"/>
  </numFmts>
  <fonts count="3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u val="single"/>
      <sz val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Marlett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Continuous" vertical="top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" fontId="3" fillId="0" borderId="21" xfId="0" applyNumberFormat="1" applyFont="1" applyBorder="1" applyAlignment="1" applyProtection="1">
      <alignment horizontal="center" vertical="center"/>
      <protection/>
    </xf>
    <xf numFmtId="1" fontId="3" fillId="0" borderId="22" xfId="0" applyNumberFormat="1" applyFont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horizontal="center" vertical="center" shrinkToFit="1"/>
      <protection/>
    </xf>
    <xf numFmtId="1" fontId="14" fillId="0" borderId="18" xfId="0" applyNumberFormat="1" applyFont="1" applyBorder="1" applyAlignment="1" applyProtection="1">
      <alignment horizontal="center" vertical="center" shrinkToFit="1"/>
      <protection/>
    </xf>
    <xf numFmtId="1" fontId="14" fillId="0" borderId="17" xfId="0" applyNumberFormat="1" applyFont="1" applyBorder="1" applyAlignment="1" applyProtection="1">
      <alignment horizontal="center" vertical="center" shrinkToFit="1"/>
      <protection/>
    </xf>
    <xf numFmtId="181" fontId="3" fillId="0" borderId="21" xfId="0" applyNumberFormat="1" applyFont="1" applyBorder="1" applyAlignment="1" applyProtection="1">
      <alignment horizontal="center" vertical="center"/>
      <protection/>
    </xf>
    <xf numFmtId="181" fontId="3" fillId="0" borderId="22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4" borderId="16" xfId="0" applyFont="1" applyFill="1" applyBorder="1" applyAlignment="1" applyProtection="1">
      <alignment horizontal="center" vertical="center" shrinkToFit="1"/>
      <protection locked="0"/>
    </xf>
    <xf numFmtId="14" fontId="0" fillId="4" borderId="24" xfId="0" applyNumberForma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17" fillId="0" borderId="27" xfId="0" applyNumberFormat="1" applyFont="1" applyFill="1" applyBorder="1" applyAlignment="1" applyProtection="1">
      <alignment horizontal="center" vertical="center"/>
      <protection/>
    </xf>
    <xf numFmtId="0" fontId="17" fillId="0" borderId="28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14" fillId="0" borderId="2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0" borderId="32" xfId="0" applyFont="1" applyBorder="1" applyAlignment="1" applyProtection="1">
      <alignment horizontal="right" vertical="center"/>
      <protection/>
    </xf>
    <xf numFmtId="0" fontId="0" fillId="0" borderId="33" xfId="0" applyBorder="1" applyAlignment="1">
      <alignment horizontal="right" vertical="center"/>
    </xf>
    <xf numFmtId="0" fontId="10" fillId="0" borderId="34" xfId="0" applyFont="1" applyBorder="1" applyAlignment="1" applyProtection="1">
      <alignment horizontal="left" vertical="center"/>
      <protection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5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/>
    </xf>
    <xf numFmtId="0" fontId="0" fillId="4" borderId="40" xfId="0" applyFill="1" applyBorder="1" applyAlignment="1" applyProtection="1">
      <alignment vertical="center"/>
      <protection locked="0"/>
    </xf>
    <xf numFmtId="0" fontId="0" fillId="4" borderId="41" xfId="0" applyFill="1" applyBorder="1" applyAlignment="1" applyProtection="1">
      <alignment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top"/>
      <protection/>
    </xf>
    <xf numFmtId="0" fontId="3" fillId="0" borderId="39" xfId="0" applyFont="1" applyBorder="1" applyAlignment="1" applyProtection="1">
      <alignment horizontal="justify" vertical="center" wrapText="1"/>
      <protection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 applyProtection="1">
      <alignment horizontal="left" vertical="center" wrapText="1"/>
      <protection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1" fillId="0" borderId="5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>
      <alignment horizontal="left" vertical="center"/>
    </xf>
    <xf numFmtId="0" fontId="1" fillId="0" borderId="51" xfId="0" applyFont="1" applyFill="1" applyBorder="1" applyAlignment="1" applyProtection="1">
      <alignment horizontal="left" vertical="center" shrinkToFit="1"/>
      <protection/>
    </xf>
    <xf numFmtId="0" fontId="1" fillId="0" borderId="52" xfId="0" applyFont="1" applyFill="1" applyBorder="1" applyAlignment="1" applyProtection="1">
      <alignment horizontal="left" vertical="center" shrinkToFit="1"/>
      <protection/>
    </xf>
    <xf numFmtId="0" fontId="1" fillId="4" borderId="52" xfId="0" applyFont="1" applyFill="1" applyBorder="1" applyAlignment="1" applyProtection="1">
      <alignment horizontal="center" vertical="center" shrinkToFit="1"/>
      <protection locked="0"/>
    </xf>
    <xf numFmtId="0" fontId="0" fillId="4" borderId="52" xfId="0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6" fillId="0" borderId="34" xfId="0" applyFont="1" applyBorder="1" applyAlignment="1" applyProtection="1">
      <alignment horizontal="left" vertical="center" wrapText="1"/>
      <protection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192" fontId="1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50" xfId="0" applyBorder="1" applyAlignment="1">
      <alignment horizontal="center" vertical="center"/>
    </xf>
    <xf numFmtId="0" fontId="9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9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>
      <alignment horizontal="left" vertical="center"/>
    </xf>
    <xf numFmtId="0" fontId="0" fillId="0" borderId="58" xfId="0" applyBorder="1" applyAlignment="1">
      <alignment vertical="center"/>
    </xf>
    <xf numFmtId="0" fontId="13" fillId="0" borderId="59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8" fillId="4" borderId="47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 shrinkToFit="1"/>
      <protection locked="0"/>
    </xf>
    <xf numFmtId="0" fontId="14" fillId="0" borderId="62" xfId="0" applyFont="1" applyFill="1" applyBorder="1" applyAlignment="1" applyProtection="1">
      <alignment horizontal="center" vertical="center" shrinkToFit="1"/>
      <protection/>
    </xf>
    <xf numFmtId="0" fontId="14" fillId="0" borderId="48" xfId="0" applyFont="1" applyFill="1" applyBorder="1" applyAlignment="1" applyProtection="1">
      <alignment horizontal="center" vertical="center" shrinkToFit="1"/>
      <protection/>
    </xf>
    <xf numFmtId="0" fontId="14" fillId="0" borderId="49" xfId="0" applyFont="1" applyFill="1" applyBorder="1" applyAlignment="1" applyProtection="1">
      <alignment horizontal="center" vertical="center" shrinkToFit="1"/>
      <protection/>
    </xf>
    <xf numFmtId="0" fontId="8" fillId="0" borderId="63" xfId="0" applyFont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71525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zoomScaleSheetLayoutView="50" zoomScalePageLayoutView="0" workbookViewId="0" topLeftCell="A1">
      <selection activeCell="K31" sqref="K31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.75" customHeight="1"/>
    <row r="3" spans="2:28" ht="30" customHeight="1">
      <c r="B3" s="80" t="s">
        <v>60</v>
      </c>
      <c r="C3" s="80"/>
      <c r="D3" s="80"/>
      <c r="E3" s="89"/>
      <c r="F3" s="89"/>
      <c r="G3" s="90"/>
      <c r="H3" s="90"/>
      <c r="I3" s="90"/>
      <c r="J3" s="90"/>
      <c r="K3" s="9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3" t="s">
        <v>14</v>
      </c>
      <c r="C5" s="84"/>
      <c r="D5" s="38"/>
      <c r="E5" s="85" t="s">
        <v>6</v>
      </c>
      <c r="F5" s="86"/>
      <c r="G5" s="86"/>
      <c r="H5" s="87"/>
      <c r="I5" s="88"/>
      <c r="J5" s="88"/>
      <c r="K5" s="37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9"/>
      <c r="F6" s="79"/>
      <c r="G6" s="79"/>
      <c r="H6" s="79"/>
      <c r="I6" s="79"/>
      <c r="J6" s="79"/>
      <c r="K6" s="7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8" t="s">
        <v>31</v>
      </c>
      <c r="C7" s="109"/>
      <c r="D7" s="49" t="str">
        <f>IF(B7="","",(VLOOKUP(B7,B44:D50,3,FALSE)))</f>
        <v>Mariahilf 1</v>
      </c>
      <c r="E7" s="108" t="s">
        <v>58</v>
      </c>
      <c r="F7" s="109"/>
      <c r="G7" s="110" t="str">
        <f>IF(E7="","",(VLOOKUP(E7,B44:D50,3,FALSE)))</f>
        <v>Schwarzatal</v>
      </c>
      <c r="H7" s="111">
        <f>IF(ISERROR(VLOOKUP(F7,F44:H50,3,FALSE))=TRUE,"",VLOOKUP(F7,F44:H50,3,FALSE))</f>
      </c>
      <c r="I7" s="111">
        <f>IF(ISERROR(VLOOKUP(G7,G44:I50,3,FALSE))=TRUE,"",VLOOKUP(G7,G44:I50,3,FALSE))</f>
      </c>
      <c r="J7" s="111">
        <f>IF(ISERROR(VLOOKUP(H7,H44:J50,3,FALSE))=TRUE,"",VLOOKUP(H7,H44:J50,3,FALSE))</f>
      </c>
      <c r="K7" s="11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47"/>
      <c r="C8" s="47"/>
      <c r="D8" s="28" t="s">
        <v>24</v>
      </c>
      <c r="E8" s="48"/>
      <c r="F8" s="48"/>
      <c r="G8" s="102" t="s">
        <v>25</v>
      </c>
      <c r="H8" s="102"/>
      <c r="I8" s="102"/>
      <c r="J8" s="102"/>
      <c r="K8" s="102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3" t="s">
        <v>16</v>
      </c>
      <c r="C10" s="114"/>
      <c r="D10" s="114"/>
      <c r="E10" s="114"/>
      <c r="F10" s="114"/>
      <c r="G10" s="114"/>
      <c r="H10" s="114"/>
      <c r="I10" s="114"/>
      <c r="J10" s="114"/>
      <c r="K10" s="11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5.75" customHeight="1" thickTop="1">
      <c r="A13" s="14"/>
      <c r="B13" s="58" t="s">
        <v>8</v>
      </c>
      <c r="C13" s="59"/>
      <c r="D13" s="59"/>
      <c r="E13" s="60"/>
      <c r="F13" s="54" t="s">
        <v>22</v>
      </c>
      <c r="G13" s="56" t="s">
        <v>19</v>
      </c>
      <c r="H13" s="57"/>
      <c r="I13" s="57"/>
      <c r="J13" s="45">
        <v>400</v>
      </c>
      <c r="K13" s="46">
        <v>20</v>
      </c>
    </row>
    <row r="14" spans="1:11" ht="15.75" customHeight="1" thickBot="1">
      <c r="A14" s="14"/>
      <c r="B14" s="61" t="s">
        <v>17</v>
      </c>
      <c r="C14" s="62"/>
      <c r="D14" s="62"/>
      <c r="E14" s="63"/>
      <c r="F14" s="55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4">
        <v>1</v>
      </c>
      <c r="C15" s="19" t="s">
        <v>12</v>
      </c>
      <c r="D15" s="66"/>
      <c r="E15" s="67"/>
      <c r="F15" s="39"/>
      <c r="G15" s="29">
        <f>IF(K15="wo",IF(K16="wo",0,2),IF(K16="wo",0,IF(H15="",0,IF(H15=H16,1,IF(H15&gt;H16,2,0)))))</f>
        <v>0</v>
      </c>
      <c r="H15" s="41"/>
      <c r="I15" s="41"/>
      <c r="J15" s="34">
        <f>IF(I15="","",ROUNDDOWN(H15/I15,3))</f>
      </c>
      <c r="K15" s="43"/>
    </row>
    <row r="16" spans="1:11" ht="30" customHeight="1" thickBot="1">
      <c r="A16" s="14"/>
      <c r="B16" s="65"/>
      <c r="C16" s="18" t="s">
        <v>13</v>
      </c>
      <c r="D16" s="68"/>
      <c r="E16" s="69"/>
      <c r="F16" s="40"/>
      <c r="G16" s="30">
        <f>IF(K16="wo",IF(K15="wo",0,2),IF(K15="wo",0,IF(H16="",0,2-G15)))</f>
        <v>0</v>
      </c>
      <c r="H16" s="42"/>
      <c r="I16" s="30">
        <f>IF(I15="","",I15)</f>
      </c>
      <c r="J16" s="35">
        <f>IF(I16="","",ROUNDDOWN(H16/I16,3))</f>
      </c>
      <c r="K16" s="44"/>
    </row>
    <row r="17" ht="4.5" customHeight="1" thickBot="1" thickTop="1"/>
    <row r="18" spans="1:11" ht="15.75" customHeight="1" thickTop="1">
      <c r="A18" s="14"/>
      <c r="B18" s="58" t="s">
        <v>9</v>
      </c>
      <c r="C18" s="59"/>
      <c r="D18" s="59"/>
      <c r="E18" s="60"/>
      <c r="F18" s="54" t="s">
        <v>22</v>
      </c>
      <c r="G18" s="56" t="s">
        <v>19</v>
      </c>
      <c r="H18" s="57"/>
      <c r="I18" s="57"/>
      <c r="J18" s="45">
        <v>250</v>
      </c>
      <c r="K18" s="46">
        <v>25</v>
      </c>
    </row>
    <row r="19" spans="1:11" ht="15.75" customHeight="1" thickBot="1">
      <c r="A19" s="14"/>
      <c r="B19" s="61" t="s">
        <v>17</v>
      </c>
      <c r="C19" s="62"/>
      <c r="D19" s="62"/>
      <c r="E19" s="63"/>
      <c r="F19" s="55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4">
        <v>2</v>
      </c>
      <c r="C20" s="19" t="s">
        <v>12</v>
      </c>
      <c r="D20" s="66"/>
      <c r="E20" s="67"/>
      <c r="F20" s="39"/>
      <c r="G20" s="29">
        <f>IF(K20="wo",IF(K21="wo",0,2),IF(K21="wo",0,IF(H20="",0,IF(H20=H21,1,IF(H20&gt;H21,2,0)))))</f>
        <v>0</v>
      </c>
      <c r="H20" s="41"/>
      <c r="I20" s="41"/>
      <c r="J20" s="34">
        <f>IF(I20="","",ROUNDDOWN(H20/I20,3))</f>
      </c>
      <c r="K20" s="43"/>
    </row>
    <row r="21" spans="1:11" ht="30" customHeight="1" thickBot="1">
      <c r="A21" s="14"/>
      <c r="B21" s="65"/>
      <c r="C21" s="18" t="s">
        <v>13</v>
      </c>
      <c r="D21" s="68"/>
      <c r="E21" s="69"/>
      <c r="F21" s="40"/>
      <c r="G21" s="30">
        <f>IF(K21="wo",IF(K20="wo",0,2),IF(K20="wo",0,IF(H21="",0,2-G20)))</f>
        <v>0</v>
      </c>
      <c r="H21" s="42"/>
      <c r="I21" s="30">
        <f>IF(I20="","",I20)</f>
      </c>
      <c r="J21" s="35">
        <f>IF(I21="","",ROUNDDOWN(H21/I21,3))</f>
      </c>
      <c r="K21" s="44"/>
    </row>
    <row r="22" ht="4.5" customHeight="1" thickBot="1" thickTop="1"/>
    <row r="23" spans="1:11" ht="15.75" customHeight="1" thickTop="1">
      <c r="A23" s="14"/>
      <c r="B23" s="58" t="s">
        <v>10</v>
      </c>
      <c r="C23" s="59"/>
      <c r="D23" s="59"/>
      <c r="E23" s="60"/>
      <c r="F23" s="54" t="s">
        <v>22</v>
      </c>
      <c r="G23" s="56" t="s">
        <v>19</v>
      </c>
      <c r="H23" s="57"/>
      <c r="I23" s="57"/>
      <c r="J23" s="45">
        <v>125</v>
      </c>
      <c r="K23" s="46">
        <v>30</v>
      </c>
    </row>
    <row r="24" spans="1:11" ht="15.75" customHeight="1" thickBot="1">
      <c r="A24" s="14"/>
      <c r="B24" s="61" t="s">
        <v>17</v>
      </c>
      <c r="C24" s="62"/>
      <c r="D24" s="62"/>
      <c r="E24" s="63"/>
      <c r="F24" s="55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4">
        <v>3</v>
      </c>
      <c r="C25" s="19" t="s">
        <v>12</v>
      </c>
      <c r="D25" s="66"/>
      <c r="E25" s="67"/>
      <c r="F25" s="39"/>
      <c r="G25" s="29">
        <f>IF(K25="wo",IF(K26="wo",0,2),IF(K26="wo",0,IF(H25="",0,IF(H25=H26,1,IF(H25&gt;H26,2,0)))))</f>
        <v>0</v>
      </c>
      <c r="H25" s="41"/>
      <c r="I25" s="41"/>
      <c r="J25" s="34">
        <f>IF(I25="","",ROUNDDOWN(H25/I25,3))</f>
      </c>
      <c r="K25" s="43"/>
    </row>
    <row r="26" spans="1:11" ht="30" customHeight="1" thickBot="1">
      <c r="A26" s="14"/>
      <c r="B26" s="65"/>
      <c r="C26" s="18" t="s">
        <v>13</v>
      </c>
      <c r="D26" s="68"/>
      <c r="E26" s="69"/>
      <c r="F26" s="40"/>
      <c r="G26" s="30">
        <f>IF(K26="wo",IF(K25="wo",0,2),IF(K25="wo",0,IF(H26="",0,2-G25)))</f>
        <v>0</v>
      </c>
      <c r="H26" s="42"/>
      <c r="I26" s="30">
        <f>IF(I25="","",I25)</f>
      </c>
      <c r="J26" s="35">
        <f>IF(I26="","",ROUNDDOWN(H26/I26,3))</f>
      </c>
      <c r="K26" s="44"/>
    </row>
    <row r="27" ht="4.5" customHeight="1" thickBot="1" thickTop="1"/>
    <row r="28" spans="1:11" ht="15.75" customHeight="1" thickTop="1">
      <c r="A28" s="14"/>
      <c r="B28" s="58" t="s">
        <v>11</v>
      </c>
      <c r="C28" s="59"/>
      <c r="D28" s="59"/>
      <c r="E28" s="60"/>
      <c r="F28" s="54" t="s">
        <v>22</v>
      </c>
      <c r="G28" s="56" t="s">
        <v>19</v>
      </c>
      <c r="H28" s="57"/>
      <c r="I28" s="57"/>
      <c r="J28" s="45">
        <v>50</v>
      </c>
      <c r="K28" s="46">
        <v>50</v>
      </c>
    </row>
    <row r="29" spans="1:11" ht="15.75" customHeight="1" thickBot="1">
      <c r="A29" s="14"/>
      <c r="B29" s="61" t="s">
        <v>17</v>
      </c>
      <c r="C29" s="62"/>
      <c r="D29" s="62"/>
      <c r="E29" s="63"/>
      <c r="F29" s="55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4">
        <v>4</v>
      </c>
      <c r="C30" s="19" t="s">
        <v>12</v>
      </c>
      <c r="D30" s="66"/>
      <c r="E30" s="67"/>
      <c r="F30" s="39"/>
      <c r="G30" s="29">
        <f>IF(K30="wo",IF(K31="wo",0,2),IF(K31="wo",0,IF(H30="",0,IF(H30=H31,1,IF(H30&gt;H31,2,0)))))</f>
        <v>0</v>
      </c>
      <c r="H30" s="41"/>
      <c r="I30" s="41">
        <v>50</v>
      </c>
      <c r="J30" s="34">
        <f>IF(I30="","",ROUNDDOWN(H30/I30,3))</f>
        <v>0</v>
      </c>
      <c r="K30" s="43"/>
    </row>
    <row r="31" spans="1:11" ht="30" customHeight="1" thickBot="1">
      <c r="A31" s="14"/>
      <c r="B31" s="65"/>
      <c r="C31" s="18" t="s">
        <v>13</v>
      </c>
      <c r="D31" s="68"/>
      <c r="E31" s="69"/>
      <c r="F31" s="40"/>
      <c r="G31" s="30">
        <f>IF(K31="wo",IF(K30="wo",0,2),IF(K30="wo",0,IF(H31="",0,2-G30)))</f>
        <v>0</v>
      </c>
      <c r="H31" s="42"/>
      <c r="I31" s="30">
        <f>IF(I30="","",I30)</f>
        <v>50</v>
      </c>
      <c r="J31" s="35">
        <f>IF(I31="","",ROUNDDOWN(H31/I31,3))</f>
        <v>0</v>
      </c>
      <c r="K31" s="44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6"/>
      <c r="F34" s="23" t="s">
        <v>4</v>
      </c>
      <c r="G34" s="24" t="s">
        <v>7</v>
      </c>
      <c r="H34" s="26" t="s">
        <v>0</v>
      </c>
      <c r="I34" s="27" t="s">
        <v>1</v>
      </c>
      <c r="J34" s="77" t="s">
        <v>5</v>
      </c>
      <c r="K34" s="78"/>
      <c r="AN34" s="8"/>
      <c r="AO34" s="8"/>
      <c r="AP34" s="8"/>
      <c r="AQ34" s="9"/>
    </row>
    <row r="35" spans="2:43" ht="34.5" customHeight="1" thickBot="1" thickTop="1">
      <c r="B35" s="96" t="str">
        <f>IF(D7="","",D7)</f>
        <v>Mariahilf 1</v>
      </c>
      <c r="C35" s="97"/>
      <c r="D35" s="97"/>
      <c r="E35" s="98"/>
      <c r="F35" s="33">
        <f>IF((G35+G36)=0,"",IF(G35=G36,1,IF(G35&gt;G36,2,0)))</f>
      </c>
      <c r="G35" s="32">
        <f>IF(I35=0,0,SUM(G15+G20+G25+G30))</f>
        <v>0</v>
      </c>
      <c r="H35" s="31">
        <f>H15+(H20*2)+(H25*6)+(H30*30)</f>
        <v>0</v>
      </c>
      <c r="I35" s="25">
        <f>I15+I20+I25+I30</f>
        <v>50</v>
      </c>
      <c r="J35" s="94">
        <f>IF(I35=0,"",ROUNDDOWN(H35/I35,3))</f>
        <v>0</v>
      </c>
      <c r="K35" s="95"/>
      <c r="AN35" s="8"/>
      <c r="AO35" s="8"/>
      <c r="AP35" s="8"/>
      <c r="AQ35" s="9"/>
    </row>
    <row r="36" spans="2:43" ht="34.5" customHeight="1" thickBot="1">
      <c r="B36" s="99" t="str">
        <f>IF(G7="","",G7)</f>
        <v>Schwarzatal</v>
      </c>
      <c r="C36" s="100"/>
      <c r="D36" s="100"/>
      <c r="E36" s="101"/>
      <c r="F36" s="33">
        <f>IF(G35+G36=0,"",2-F35)</f>
      </c>
      <c r="G36" s="32">
        <f>IF(I36=0,0,SUM(G16+G21+G26+G31))</f>
        <v>0</v>
      </c>
      <c r="H36" s="31">
        <f>H16+(H21*2)+(H26*6)+(H31*30)</f>
        <v>0</v>
      </c>
      <c r="I36" s="12">
        <f>I35</f>
        <v>50</v>
      </c>
      <c r="J36" s="94">
        <f>IF(I36=0,"",ROUNDDOWN(H36/I36,3))</f>
        <v>0</v>
      </c>
      <c r="K36" s="95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1" t="s">
        <v>23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.75" customHeight="1" thickBot="1" thickTop="1">
      <c r="A39" s="14"/>
      <c r="B39" s="74" t="s">
        <v>34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43" ht="24.75" customHeight="1" thickBot="1" thickTop="1">
      <c r="B40" s="71" t="s">
        <v>18</v>
      </c>
      <c r="C40" s="72"/>
      <c r="D40" s="72"/>
      <c r="E40" s="72"/>
      <c r="F40" s="72"/>
      <c r="G40" s="72"/>
      <c r="H40" s="72"/>
      <c r="I40" s="72"/>
      <c r="J40" s="72"/>
      <c r="K40" s="73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SWT</v>
      </c>
      <c r="F43" s="13"/>
      <c r="G43" s="70" t="str">
        <f>"Unterschrift"&amp;" "&amp;B7</f>
        <v>Unterschrift MBK1</v>
      </c>
      <c r="H43" s="70"/>
      <c r="I43" s="70"/>
      <c r="J43" s="70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31</v>
      </c>
      <c r="D45" s="52" t="s">
        <v>33</v>
      </c>
    </row>
    <row r="46" spans="2:4" ht="19.5" customHeight="1" hidden="1">
      <c r="B46" s="1" t="s">
        <v>35</v>
      </c>
      <c r="D46" s="52" t="s">
        <v>59</v>
      </c>
    </row>
    <row r="47" spans="2:4" ht="19.5" customHeight="1" hidden="1">
      <c r="B47" s="1" t="s">
        <v>39</v>
      </c>
      <c r="D47" s="52" t="s">
        <v>40</v>
      </c>
    </row>
    <row r="48" spans="2:4" ht="19.5" customHeight="1" hidden="1">
      <c r="B48" s="1" t="s">
        <v>58</v>
      </c>
      <c r="D48" s="52" t="s">
        <v>67</v>
      </c>
    </row>
  </sheetData>
  <sheetProtection password="CF23" sheet="1" selectLockedCells="1"/>
  <mergeCells count="51">
    <mergeCell ref="G8:K8"/>
    <mergeCell ref="B9:K9"/>
    <mergeCell ref="B11:K12"/>
    <mergeCell ref="B7:C7"/>
    <mergeCell ref="E7:F7"/>
    <mergeCell ref="G7:K7"/>
    <mergeCell ref="B10:K10"/>
    <mergeCell ref="B38:K38"/>
    <mergeCell ref="J35:K35"/>
    <mergeCell ref="J36:K36"/>
    <mergeCell ref="B35:E35"/>
    <mergeCell ref="B36:E36"/>
    <mergeCell ref="G28:I28"/>
    <mergeCell ref="B25:B26"/>
    <mergeCell ref="D25:E25"/>
    <mergeCell ref="D26:E26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F13:F14"/>
    <mergeCell ref="G13:I13"/>
    <mergeCell ref="B13:E13"/>
    <mergeCell ref="B18:E18"/>
    <mergeCell ref="B14:E14"/>
    <mergeCell ref="B15:B16"/>
    <mergeCell ref="D15:E15"/>
    <mergeCell ref="D16:E16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zoomScaleSheetLayoutView="50" zoomScalePageLayoutView="0" workbookViewId="0" topLeftCell="A1">
      <selection activeCell="B7" sqref="B7:C7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.75" customHeight="1"/>
    <row r="3" spans="2:28" ht="30" customHeight="1">
      <c r="B3" s="80" t="s">
        <v>62</v>
      </c>
      <c r="C3" s="80"/>
      <c r="D3" s="80"/>
      <c r="E3" s="89"/>
      <c r="F3" s="89"/>
      <c r="G3" s="90"/>
      <c r="H3" s="90"/>
      <c r="I3" s="90"/>
      <c r="J3" s="90"/>
      <c r="K3" s="9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3" t="s">
        <v>14</v>
      </c>
      <c r="C5" s="84"/>
      <c r="D5" s="38"/>
      <c r="E5" s="85" t="s">
        <v>6</v>
      </c>
      <c r="F5" s="86"/>
      <c r="G5" s="86"/>
      <c r="H5" s="87"/>
      <c r="I5" s="88"/>
      <c r="J5" s="88"/>
      <c r="K5" s="37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9"/>
      <c r="F6" s="79"/>
      <c r="G6" s="79"/>
      <c r="H6" s="79"/>
      <c r="I6" s="79"/>
      <c r="J6" s="79"/>
      <c r="K6" s="7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8"/>
      <c r="C7" s="109"/>
      <c r="D7" s="49">
        <f>IF(B7="","",(VLOOKUP(B7,B44:D48,3,FALSE)))</f>
      </c>
      <c r="E7" s="108"/>
      <c r="F7" s="109"/>
      <c r="G7" s="110">
        <f>IF(E7="","",(VLOOKUP(E7,B44:D48,3,FALSE)))</f>
      </c>
      <c r="H7" s="111">
        <f>IF(ISERROR(VLOOKUP(F7,F44:H48,3,FALSE))=TRUE,"",VLOOKUP(F7,F44:H48,3,FALSE))</f>
      </c>
      <c r="I7" s="111">
        <f>IF(ISERROR(VLOOKUP(G7,G44:I48,3,FALSE))=TRUE,"",VLOOKUP(G7,G44:I48,3,FALSE))</f>
      </c>
      <c r="J7" s="111">
        <f>IF(ISERROR(VLOOKUP(H7,H44:J48,3,FALSE))=TRUE,"",VLOOKUP(H7,H44:J48,3,FALSE))</f>
      </c>
      <c r="K7" s="112">
        <f>IF(ISERROR(VLOOKUP(I7,I44:K48,3,FALSE))=TRUE,"",VLOOKUP(I7,I44:K48,3,FALSE))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47"/>
      <c r="C8" s="47"/>
      <c r="D8" s="28" t="s">
        <v>24</v>
      </c>
      <c r="E8" s="48"/>
      <c r="F8" s="48"/>
      <c r="G8" s="102" t="s">
        <v>25</v>
      </c>
      <c r="H8" s="102"/>
      <c r="I8" s="102"/>
      <c r="J8" s="102"/>
      <c r="K8" s="102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3" t="s">
        <v>16</v>
      </c>
      <c r="C10" s="114"/>
      <c r="D10" s="114"/>
      <c r="E10" s="114"/>
      <c r="F10" s="114"/>
      <c r="G10" s="114"/>
      <c r="H10" s="114"/>
      <c r="I10" s="114"/>
      <c r="J10" s="114"/>
      <c r="K10" s="11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5.75" customHeight="1" thickTop="1">
      <c r="A13" s="14"/>
      <c r="B13" s="58" t="s">
        <v>8</v>
      </c>
      <c r="C13" s="59"/>
      <c r="D13" s="59"/>
      <c r="E13" s="60"/>
      <c r="F13" s="54" t="s">
        <v>22</v>
      </c>
      <c r="G13" s="56" t="s">
        <v>19</v>
      </c>
      <c r="H13" s="57"/>
      <c r="I13" s="57"/>
      <c r="J13" s="45">
        <v>400</v>
      </c>
      <c r="K13" s="46">
        <v>20</v>
      </c>
    </row>
    <row r="14" spans="1:11" ht="15.75" customHeight="1" thickBot="1">
      <c r="A14" s="14"/>
      <c r="B14" s="61" t="s">
        <v>17</v>
      </c>
      <c r="C14" s="62"/>
      <c r="D14" s="62"/>
      <c r="E14" s="63"/>
      <c r="F14" s="55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4">
        <v>1</v>
      </c>
      <c r="C15" s="19" t="s">
        <v>12</v>
      </c>
      <c r="D15" s="66"/>
      <c r="E15" s="67"/>
      <c r="F15" s="39"/>
      <c r="G15" s="29">
        <f>IF(K15="wo",IF(K16="wo",0,2),IF(K16="wo",0,IF(H15="",0,IF(H15=H16,1,IF(H15&gt;H16,2,0)))))</f>
        <v>0</v>
      </c>
      <c r="H15" s="41"/>
      <c r="I15" s="41"/>
      <c r="J15" s="34">
        <f>IF(I15="","",ROUNDDOWN(H15/I15,3))</f>
      </c>
      <c r="K15" s="43"/>
    </row>
    <row r="16" spans="1:11" ht="30" customHeight="1" thickBot="1">
      <c r="A16" s="14"/>
      <c r="B16" s="65"/>
      <c r="C16" s="18" t="s">
        <v>13</v>
      </c>
      <c r="D16" s="68"/>
      <c r="E16" s="69"/>
      <c r="F16" s="40"/>
      <c r="G16" s="30">
        <f>IF(K16="wo",IF(K15="wo",0,2),IF(K15="wo",0,IF(H16="",0,2-G15)))</f>
        <v>0</v>
      </c>
      <c r="H16" s="42"/>
      <c r="I16" s="30">
        <f>IF(I15="","",I15)</f>
      </c>
      <c r="J16" s="35">
        <f>IF(I16="","",ROUNDDOWN(H16/I16,3))</f>
      </c>
      <c r="K16" s="44"/>
    </row>
    <row r="17" ht="4.5" customHeight="1" thickBot="1" thickTop="1"/>
    <row r="18" spans="1:11" ht="15.75" customHeight="1" thickTop="1">
      <c r="A18" s="14"/>
      <c r="B18" s="58" t="s">
        <v>9</v>
      </c>
      <c r="C18" s="59"/>
      <c r="D18" s="59"/>
      <c r="E18" s="60"/>
      <c r="F18" s="54" t="s">
        <v>22</v>
      </c>
      <c r="G18" s="56" t="s">
        <v>19</v>
      </c>
      <c r="H18" s="57"/>
      <c r="I18" s="57"/>
      <c r="J18" s="45">
        <v>250</v>
      </c>
      <c r="K18" s="46">
        <v>25</v>
      </c>
    </row>
    <row r="19" spans="1:11" ht="15.75" customHeight="1" thickBot="1">
      <c r="A19" s="14"/>
      <c r="B19" s="61" t="s">
        <v>17</v>
      </c>
      <c r="C19" s="62"/>
      <c r="D19" s="62"/>
      <c r="E19" s="63"/>
      <c r="F19" s="55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4">
        <v>2</v>
      </c>
      <c r="C20" s="19" t="s">
        <v>12</v>
      </c>
      <c r="D20" s="66"/>
      <c r="E20" s="67"/>
      <c r="F20" s="39"/>
      <c r="G20" s="29">
        <f>IF(K20="wo",IF(K21="wo",0,2),IF(K21="wo",0,IF(H20="",0,IF(H20=H21,1,IF(H20&gt;H21,2,0)))))</f>
        <v>0</v>
      </c>
      <c r="H20" s="41"/>
      <c r="I20" s="41"/>
      <c r="J20" s="34">
        <f>IF(I20="","",ROUNDDOWN(H20/I20,3))</f>
      </c>
      <c r="K20" s="43"/>
    </row>
    <row r="21" spans="1:11" ht="30" customHeight="1" thickBot="1">
      <c r="A21" s="14"/>
      <c r="B21" s="65"/>
      <c r="C21" s="18" t="s">
        <v>13</v>
      </c>
      <c r="D21" s="68"/>
      <c r="E21" s="69"/>
      <c r="F21" s="40"/>
      <c r="G21" s="30">
        <f>IF(K21="wo",IF(K20="wo",0,2),IF(K20="wo",0,IF(H21="",0,2-G20)))</f>
        <v>0</v>
      </c>
      <c r="H21" s="42"/>
      <c r="I21" s="30">
        <f>IF(I20="","",I20)</f>
      </c>
      <c r="J21" s="35">
        <f>IF(I21="","",ROUNDDOWN(H21/I21,3))</f>
      </c>
      <c r="K21" s="44"/>
    </row>
    <row r="22" ht="4.5" customHeight="1" thickBot="1" thickTop="1"/>
    <row r="23" spans="1:11" ht="15.75" customHeight="1" thickTop="1">
      <c r="A23" s="14"/>
      <c r="B23" s="58" t="s">
        <v>10</v>
      </c>
      <c r="C23" s="59"/>
      <c r="D23" s="59"/>
      <c r="E23" s="60"/>
      <c r="F23" s="54" t="s">
        <v>22</v>
      </c>
      <c r="G23" s="56" t="s">
        <v>19</v>
      </c>
      <c r="H23" s="57"/>
      <c r="I23" s="57"/>
      <c r="J23" s="45">
        <v>125</v>
      </c>
      <c r="K23" s="46">
        <v>30</v>
      </c>
    </row>
    <row r="24" spans="1:11" ht="15.75" customHeight="1" thickBot="1">
      <c r="A24" s="14"/>
      <c r="B24" s="61" t="s">
        <v>17</v>
      </c>
      <c r="C24" s="62"/>
      <c r="D24" s="62"/>
      <c r="E24" s="63"/>
      <c r="F24" s="55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4">
        <v>3</v>
      </c>
      <c r="C25" s="19" t="s">
        <v>12</v>
      </c>
      <c r="D25" s="66"/>
      <c r="E25" s="67"/>
      <c r="F25" s="39"/>
      <c r="G25" s="29">
        <f>IF(K25="wo",IF(K26="wo",0,2),IF(K26="wo",0,IF(H25="",0,IF(H25=H26,1,IF(H25&gt;H26,2,0)))))</f>
        <v>0</v>
      </c>
      <c r="H25" s="41"/>
      <c r="I25" s="41"/>
      <c r="J25" s="34">
        <f>IF(I25="","",ROUNDDOWN(H25/I25,3))</f>
      </c>
      <c r="K25" s="43"/>
    </row>
    <row r="26" spans="1:11" ht="30" customHeight="1" thickBot="1">
      <c r="A26" s="14"/>
      <c r="B26" s="65"/>
      <c r="C26" s="18" t="s">
        <v>13</v>
      </c>
      <c r="D26" s="68"/>
      <c r="E26" s="69"/>
      <c r="F26" s="40"/>
      <c r="G26" s="30">
        <f>IF(K26="wo",IF(K25="wo",0,2),IF(K25="wo",0,IF(H26="",0,2-G25)))</f>
        <v>0</v>
      </c>
      <c r="H26" s="42"/>
      <c r="I26" s="30">
        <f>IF(I25="","",I25)</f>
      </c>
      <c r="J26" s="35">
        <f>IF(I26="","",ROUNDDOWN(H26/I26,3))</f>
      </c>
      <c r="K26" s="44"/>
    </row>
    <row r="27" ht="4.5" customHeight="1" thickBot="1" thickTop="1"/>
    <row r="28" spans="1:11" ht="15.75" customHeight="1" thickTop="1">
      <c r="A28" s="14"/>
      <c r="B28" s="58" t="s">
        <v>11</v>
      </c>
      <c r="C28" s="59"/>
      <c r="D28" s="59"/>
      <c r="E28" s="60"/>
      <c r="F28" s="54" t="s">
        <v>22</v>
      </c>
      <c r="G28" s="56" t="s">
        <v>19</v>
      </c>
      <c r="H28" s="57"/>
      <c r="I28" s="57"/>
      <c r="J28" s="45">
        <v>50</v>
      </c>
      <c r="K28" s="46">
        <v>50</v>
      </c>
    </row>
    <row r="29" spans="1:11" ht="15.75" customHeight="1" thickBot="1">
      <c r="A29" s="14"/>
      <c r="B29" s="61" t="s">
        <v>17</v>
      </c>
      <c r="C29" s="62"/>
      <c r="D29" s="62"/>
      <c r="E29" s="63"/>
      <c r="F29" s="55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4">
        <v>4</v>
      </c>
      <c r="C30" s="19" t="s">
        <v>12</v>
      </c>
      <c r="D30" s="66"/>
      <c r="E30" s="67"/>
      <c r="F30" s="39"/>
      <c r="G30" s="29">
        <f>IF(K30="wo",IF(K31="wo",0,2),IF(K31="wo",0,IF(H30="",0,IF(H30=H31,1,IF(H30&gt;H31,2,0)))))</f>
        <v>0</v>
      </c>
      <c r="H30" s="41"/>
      <c r="I30" s="41"/>
      <c r="J30" s="34">
        <f>IF(I30="","",ROUNDDOWN(H30/I30,3))</f>
      </c>
      <c r="K30" s="43"/>
    </row>
    <row r="31" spans="1:11" ht="30" customHeight="1" thickBot="1">
      <c r="A31" s="14"/>
      <c r="B31" s="65"/>
      <c r="C31" s="18" t="s">
        <v>13</v>
      </c>
      <c r="D31" s="68"/>
      <c r="E31" s="69"/>
      <c r="F31" s="40"/>
      <c r="G31" s="30">
        <f>IF(K31="wo",IF(K30="wo",0,2),IF(K30="wo",0,IF(H31="",0,2-G30)))</f>
        <v>0</v>
      </c>
      <c r="H31" s="42"/>
      <c r="I31" s="30">
        <f>IF(I30="","",I30)</f>
      </c>
      <c r="J31" s="35">
        <f>IF(I31="","",ROUNDDOWN(H31/I31,3))</f>
      </c>
      <c r="K31" s="44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6"/>
      <c r="F34" s="23" t="s">
        <v>4</v>
      </c>
      <c r="G34" s="24" t="s">
        <v>7</v>
      </c>
      <c r="H34" s="26" t="s">
        <v>0</v>
      </c>
      <c r="I34" s="27" t="s">
        <v>1</v>
      </c>
      <c r="J34" s="77" t="s">
        <v>5</v>
      </c>
      <c r="K34" s="78"/>
      <c r="AN34" s="8"/>
      <c r="AO34" s="8"/>
      <c r="AP34" s="8"/>
      <c r="AQ34" s="9"/>
    </row>
    <row r="35" spans="2:43" ht="34.5" customHeight="1" thickBot="1" thickTop="1">
      <c r="B35" s="96">
        <f>IF(D7="","",D7)</f>
      </c>
      <c r="C35" s="97"/>
      <c r="D35" s="97"/>
      <c r="E35" s="98"/>
      <c r="F35" s="33">
        <f>IF((G35+G36)=0,"",IF(G35=G36,1,IF(G35&gt;G36,2,0)))</f>
      </c>
      <c r="G35" s="32">
        <f>IF(I35=0,0,SUM(G15+G20+G25+G30))</f>
        <v>0</v>
      </c>
      <c r="H35" s="31">
        <f>H15+(H20*2)+(H25*6)+(H30*30)</f>
        <v>0</v>
      </c>
      <c r="I35" s="25">
        <f>I15+I20+I25+I30</f>
        <v>0</v>
      </c>
      <c r="J35" s="94">
        <f>IF(I35=0,"",ROUNDDOWN(H35/I35,3))</f>
      </c>
      <c r="K35" s="95"/>
      <c r="AN35" s="8"/>
      <c r="AO35" s="8"/>
      <c r="AP35" s="8"/>
      <c r="AQ35" s="9"/>
    </row>
    <row r="36" spans="2:43" ht="34.5" customHeight="1" thickBot="1">
      <c r="B36" s="99">
        <f>IF(G7="","",G7)</f>
      </c>
      <c r="C36" s="100"/>
      <c r="D36" s="100"/>
      <c r="E36" s="101"/>
      <c r="F36" s="33">
        <f>IF(G35+G36=0,"",2-F35)</f>
      </c>
      <c r="G36" s="32">
        <f>IF(I36=0,0,SUM(G16+G21+G26+G31))</f>
        <v>0</v>
      </c>
      <c r="H36" s="31">
        <f>H16+(H21*2)+(H26*6)+(H31*30)</f>
        <v>0</v>
      </c>
      <c r="I36" s="12">
        <f>I35</f>
        <v>0</v>
      </c>
      <c r="J36" s="94">
        <f>IF(I36=0,"",ROUNDDOWN(H36/I36,3))</f>
      </c>
      <c r="K36" s="95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1" t="s">
        <v>23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.75" customHeight="1" thickBot="1" thickTop="1">
      <c r="A39" s="14"/>
      <c r="B39" s="74" t="s">
        <v>34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43" ht="24.75" customHeight="1" thickBot="1" thickTop="1">
      <c r="B40" s="71" t="s">
        <v>18</v>
      </c>
      <c r="C40" s="72"/>
      <c r="D40" s="72"/>
      <c r="E40" s="72"/>
      <c r="F40" s="72"/>
      <c r="G40" s="72"/>
      <c r="H40" s="72"/>
      <c r="I40" s="72"/>
      <c r="J40" s="72"/>
      <c r="K40" s="73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70" t="str">
        <f>"Unterschrift"&amp;" "&amp;B7</f>
        <v>Unterschrift </v>
      </c>
      <c r="H43" s="70"/>
      <c r="I43" s="70"/>
      <c r="J43" s="70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37</v>
      </c>
      <c r="D45" s="52" t="s">
        <v>38</v>
      </c>
    </row>
    <row r="46" spans="2:4" ht="19.5" customHeight="1" hidden="1">
      <c r="B46" s="1" t="s">
        <v>28</v>
      </c>
      <c r="D46" s="52" t="s">
        <v>61</v>
      </c>
    </row>
    <row r="47" spans="2:4" ht="19.5" customHeight="1" hidden="1">
      <c r="B47" s="1" t="s">
        <v>43</v>
      </c>
      <c r="D47" s="52" t="s">
        <v>64</v>
      </c>
    </row>
    <row r="48" spans="2:4" ht="19.5" customHeight="1" hidden="1">
      <c r="B48" s="1" t="s">
        <v>56</v>
      </c>
      <c r="D48" s="52" t="s">
        <v>57</v>
      </c>
    </row>
  </sheetData>
  <sheetProtection password="CF13" sheet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E6:K6"/>
    <mergeCell ref="B3:D3"/>
    <mergeCell ref="A1:L1"/>
    <mergeCell ref="B5:C5"/>
    <mergeCell ref="E5:G5"/>
    <mergeCell ref="H5:J5"/>
    <mergeCell ref="E3:K3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G28:I28"/>
    <mergeCell ref="B25:B26"/>
    <mergeCell ref="D25:E25"/>
    <mergeCell ref="D26:E26"/>
    <mergeCell ref="B38:K38"/>
    <mergeCell ref="J35:K35"/>
    <mergeCell ref="J36:K36"/>
    <mergeCell ref="B35:E35"/>
    <mergeCell ref="B36:E36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3"/>
  <sheetViews>
    <sheetView zoomScaleSheetLayoutView="50" zoomScalePageLayoutView="0" workbookViewId="0" topLeftCell="A1">
      <selection activeCell="E7" sqref="E7:F7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.75" customHeight="1"/>
    <row r="3" spans="2:28" ht="30" customHeight="1">
      <c r="B3" s="80" t="s">
        <v>29</v>
      </c>
      <c r="C3" s="80"/>
      <c r="D3" s="80"/>
      <c r="E3" s="89"/>
      <c r="F3" s="89"/>
      <c r="G3" s="90"/>
      <c r="H3" s="90"/>
      <c r="I3" s="90"/>
      <c r="J3" s="90"/>
      <c r="K3" s="9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3" t="s">
        <v>14</v>
      </c>
      <c r="C5" s="84"/>
      <c r="D5" s="38"/>
      <c r="E5" s="85" t="s">
        <v>6</v>
      </c>
      <c r="F5" s="86"/>
      <c r="G5" s="86"/>
      <c r="H5" s="87"/>
      <c r="I5" s="88"/>
      <c r="J5" s="88"/>
      <c r="K5" s="37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9"/>
      <c r="F6" s="79"/>
      <c r="G6" s="79"/>
      <c r="H6" s="79"/>
      <c r="I6" s="79"/>
      <c r="J6" s="79"/>
      <c r="K6" s="7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8"/>
      <c r="C7" s="109"/>
      <c r="D7" s="49">
        <f>IF(B7="","",(VLOOKUP(B7,B44:D50,3,FALSE)))</f>
      </c>
      <c r="E7" s="108"/>
      <c r="F7" s="109"/>
      <c r="G7" s="110">
        <f>IF(E7="","",(VLOOKUP(E7,B44:D50,3,FALSE)))</f>
      </c>
      <c r="H7" s="111">
        <f>IF(ISERROR(VLOOKUP(F7,F44:H50,3,FALSE))=TRUE,"",VLOOKUP(F7,F44:H50,3,FALSE))</f>
      </c>
      <c r="I7" s="111">
        <f>IF(ISERROR(VLOOKUP(G7,G44:I50,3,FALSE))=TRUE,"",VLOOKUP(G7,G44:I50,3,FALSE))</f>
      </c>
      <c r="J7" s="111">
        <f>IF(ISERROR(VLOOKUP(H7,H44:J50,3,FALSE))=TRUE,"",VLOOKUP(H7,H44:J50,3,FALSE))</f>
      </c>
      <c r="K7" s="11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47"/>
      <c r="C8" s="47"/>
      <c r="D8" s="28" t="s">
        <v>24</v>
      </c>
      <c r="E8" s="48"/>
      <c r="F8" s="48"/>
      <c r="G8" s="102" t="s">
        <v>25</v>
      </c>
      <c r="H8" s="102"/>
      <c r="I8" s="102"/>
      <c r="J8" s="102"/>
      <c r="K8" s="102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3" t="s">
        <v>16</v>
      </c>
      <c r="C10" s="114"/>
      <c r="D10" s="114"/>
      <c r="E10" s="114"/>
      <c r="F10" s="114"/>
      <c r="G10" s="114"/>
      <c r="H10" s="114"/>
      <c r="I10" s="114"/>
      <c r="J10" s="114"/>
      <c r="K10" s="11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5.75" customHeight="1" thickTop="1">
      <c r="A13" s="14"/>
      <c r="B13" s="58" t="s">
        <v>8</v>
      </c>
      <c r="C13" s="59"/>
      <c r="D13" s="59"/>
      <c r="E13" s="60"/>
      <c r="F13" s="54" t="s">
        <v>22</v>
      </c>
      <c r="G13" s="56" t="s">
        <v>19</v>
      </c>
      <c r="H13" s="57"/>
      <c r="I13" s="57"/>
      <c r="J13" s="45">
        <v>300</v>
      </c>
      <c r="K13" s="46">
        <v>20</v>
      </c>
    </row>
    <row r="14" spans="1:11" ht="15.75" customHeight="1" thickBot="1">
      <c r="A14" s="14"/>
      <c r="B14" s="61" t="s">
        <v>17</v>
      </c>
      <c r="C14" s="62"/>
      <c r="D14" s="62"/>
      <c r="E14" s="63"/>
      <c r="F14" s="55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4">
        <v>1</v>
      </c>
      <c r="C15" s="19" t="s">
        <v>12</v>
      </c>
      <c r="D15" s="66"/>
      <c r="E15" s="67"/>
      <c r="F15" s="39"/>
      <c r="G15" s="29">
        <f>IF(K15="wo",IF(K16="wo",0,2),IF(K16="wo",0,IF(H15="",0,IF(H15=H16,1,IF(H15&gt;H16,2,0)))))</f>
        <v>0</v>
      </c>
      <c r="H15" s="41"/>
      <c r="I15" s="41"/>
      <c r="J15" s="34">
        <f>IF(I15="","",ROUNDDOWN(H15/I15,3))</f>
      </c>
      <c r="K15" s="43"/>
    </row>
    <row r="16" spans="1:11" ht="30" customHeight="1" thickBot="1">
      <c r="A16" s="14"/>
      <c r="B16" s="65"/>
      <c r="C16" s="18" t="s">
        <v>13</v>
      </c>
      <c r="D16" s="68"/>
      <c r="E16" s="69"/>
      <c r="F16" s="40"/>
      <c r="G16" s="30">
        <f>IF(K16="wo",IF(K15="wo",0,2),IF(K15="wo",0,IF(H16="",0,2-G15)))</f>
        <v>0</v>
      </c>
      <c r="H16" s="42"/>
      <c r="I16" s="30">
        <f>IF(I15="","",I15)</f>
      </c>
      <c r="J16" s="35">
        <f>IF(I16="","",ROUNDDOWN(H16/I16,3))</f>
      </c>
      <c r="K16" s="44"/>
    </row>
    <row r="17" ht="4.5" customHeight="1" thickBot="1" thickTop="1"/>
    <row r="18" spans="1:11" ht="15.75" customHeight="1" thickTop="1">
      <c r="A18" s="14"/>
      <c r="B18" s="58" t="s">
        <v>9</v>
      </c>
      <c r="C18" s="59"/>
      <c r="D18" s="59"/>
      <c r="E18" s="60"/>
      <c r="F18" s="54" t="s">
        <v>22</v>
      </c>
      <c r="G18" s="56" t="s">
        <v>19</v>
      </c>
      <c r="H18" s="57"/>
      <c r="I18" s="57"/>
      <c r="J18" s="45">
        <v>200</v>
      </c>
      <c r="K18" s="46">
        <v>25</v>
      </c>
    </row>
    <row r="19" spans="1:11" ht="15.75" customHeight="1" thickBot="1">
      <c r="A19" s="14"/>
      <c r="B19" s="61" t="s">
        <v>17</v>
      </c>
      <c r="C19" s="62"/>
      <c r="D19" s="62"/>
      <c r="E19" s="63"/>
      <c r="F19" s="55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4">
        <v>2</v>
      </c>
      <c r="C20" s="19" t="s">
        <v>12</v>
      </c>
      <c r="D20" s="66"/>
      <c r="E20" s="67"/>
      <c r="F20" s="39"/>
      <c r="G20" s="29">
        <f>IF(K20="wo",IF(K21="wo",0,2),IF(K21="wo",0,IF(H20="",0,IF(H20=H21,1,IF(H20&gt;H21,2,0)))))</f>
        <v>0</v>
      </c>
      <c r="H20" s="41"/>
      <c r="I20" s="41"/>
      <c r="J20" s="34">
        <f>IF(I20="","",ROUNDDOWN(H20/I20,3))</f>
      </c>
      <c r="K20" s="43"/>
    </row>
    <row r="21" spans="1:11" ht="30" customHeight="1" thickBot="1">
      <c r="A21" s="14"/>
      <c r="B21" s="65"/>
      <c r="C21" s="18" t="s">
        <v>13</v>
      </c>
      <c r="D21" s="68"/>
      <c r="E21" s="69"/>
      <c r="F21" s="40"/>
      <c r="G21" s="30">
        <f>IF(K21="wo",IF(K20="wo",0,2),IF(K20="wo",0,IF(H21="",0,2-G20)))</f>
        <v>0</v>
      </c>
      <c r="H21" s="42"/>
      <c r="I21" s="30">
        <f>IF(I20="","",I20)</f>
      </c>
      <c r="J21" s="35">
        <f>IF(I21="","",ROUNDDOWN(H21/I21,3))</f>
      </c>
      <c r="K21" s="44"/>
    </row>
    <row r="22" ht="4.5" customHeight="1" thickBot="1" thickTop="1"/>
    <row r="23" spans="1:11" ht="15.75" customHeight="1" thickTop="1">
      <c r="A23" s="14"/>
      <c r="B23" s="58" t="s">
        <v>10</v>
      </c>
      <c r="C23" s="59"/>
      <c r="D23" s="59"/>
      <c r="E23" s="60"/>
      <c r="F23" s="54" t="s">
        <v>22</v>
      </c>
      <c r="G23" s="56" t="s">
        <v>19</v>
      </c>
      <c r="H23" s="57"/>
      <c r="I23" s="57"/>
      <c r="J23" s="45">
        <v>100</v>
      </c>
      <c r="K23" s="46">
        <v>30</v>
      </c>
    </row>
    <row r="24" spans="1:11" ht="15.75" customHeight="1" thickBot="1">
      <c r="A24" s="14"/>
      <c r="B24" s="61" t="s">
        <v>17</v>
      </c>
      <c r="C24" s="62"/>
      <c r="D24" s="62"/>
      <c r="E24" s="63"/>
      <c r="F24" s="55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4">
        <v>3</v>
      </c>
      <c r="C25" s="19" t="s">
        <v>12</v>
      </c>
      <c r="D25" s="66"/>
      <c r="E25" s="67"/>
      <c r="F25" s="39"/>
      <c r="G25" s="29">
        <f>IF(K25="wo",IF(K26="wo",0,2),IF(K26="wo",0,IF(H25="",0,IF(H25=H26,1,IF(H25&gt;H26,2,0)))))</f>
        <v>0</v>
      </c>
      <c r="H25" s="41"/>
      <c r="I25" s="41"/>
      <c r="J25" s="34">
        <f>IF(I25="","",ROUNDDOWN(H25/I25,3))</f>
      </c>
      <c r="K25" s="43"/>
    </row>
    <row r="26" spans="1:11" ht="30" customHeight="1" thickBot="1">
      <c r="A26" s="14"/>
      <c r="B26" s="65"/>
      <c r="C26" s="18" t="s">
        <v>13</v>
      </c>
      <c r="D26" s="68"/>
      <c r="E26" s="69"/>
      <c r="F26" s="40"/>
      <c r="G26" s="30">
        <f>IF(K26="wo",IF(K25="wo",0,2),IF(K25="wo",0,IF(H26="",0,2-G25)))</f>
        <v>0</v>
      </c>
      <c r="H26" s="42"/>
      <c r="I26" s="30">
        <f>IF(I25="","",I25)</f>
      </c>
      <c r="J26" s="35">
        <f>IF(I26="","",ROUNDDOWN(H26/I26,3))</f>
      </c>
      <c r="K26" s="44"/>
    </row>
    <row r="27" ht="4.5" customHeight="1" thickBot="1" thickTop="1"/>
    <row r="28" spans="1:11" ht="15.75" customHeight="1" thickTop="1">
      <c r="A28" s="14"/>
      <c r="B28" s="58" t="s">
        <v>11</v>
      </c>
      <c r="C28" s="59"/>
      <c r="D28" s="59"/>
      <c r="E28" s="60"/>
      <c r="F28" s="54" t="s">
        <v>22</v>
      </c>
      <c r="G28" s="56" t="s">
        <v>19</v>
      </c>
      <c r="H28" s="57"/>
      <c r="I28" s="57"/>
      <c r="J28" s="45">
        <v>40</v>
      </c>
      <c r="K28" s="46">
        <v>50</v>
      </c>
    </row>
    <row r="29" spans="1:11" ht="15.75" customHeight="1" thickBot="1">
      <c r="A29" s="14"/>
      <c r="B29" s="61" t="s">
        <v>17</v>
      </c>
      <c r="C29" s="62"/>
      <c r="D29" s="62"/>
      <c r="E29" s="63"/>
      <c r="F29" s="55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4">
        <v>4</v>
      </c>
      <c r="C30" s="19" t="s">
        <v>12</v>
      </c>
      <c r="D30" s="66"/>
      <c r="E30" s="67"/>
      <c r="F30" s="39"/>
      <c r="G30" s="29">
        <f>IF(K30="wo",IF(K31="wo",0,2),IF(K31="wo",0,IF(H30="",0,IF(H30=H31,1,IF(H30&gt;H31,2,0)))))</f>
        <v>0</v>
      </c>
      <c r="H30" s="41"/>
      <c r="I30" s="41"/>
      <c r="J30" s="34">
        <f>IF(I30="","",ROUNDDOWN(H30/I30,3))</f>
      </c>
      <c r="K30" s="43"/>
    </row>
    <row r="31" spans="1:11" ht="30" customHeight="1" thickBot="1">
      <c r="A31" s="14"/>
      <c r="B31" s="65"/>
      <c r="C31" s="18" t="s">
        <v>13</v>
      </c>
      <c r="D31" s="68"/>
      <c r="E31" s="69"/>
      <c r="F31" s="40"/>
      <c r="G31" s="30">
        <f>IF(K31="wo",IF(K30="wo",0,2),IF(K30="wo",0,IF(H31="",0,2-G30)))</f>
        <v>0</v>
      </c>
      <c r="H31" s="42"/>
      <c r="I31" s="30">
        <f>IF(I30="","",I30)</f>
      </c>
      <c r="J31" s="35">
        <f>IF(I31="","",ROUNDDOWN(H31/I31,3))</f>
      </c>
      <c r="K31" s="44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6"/>
      <c r="F34" s="23" t="s">
        <v>4</v>
      </c>
      <c r="G34" s="24" t="s">
        <v>7</v>
      </c>
      <c r="H34" s="26" t="s">
        <v>0</v>
      </c>
      <c r="I34" s="27" t="s">
        <v>1</v>
      </c>
      <c r="J34" s="77" t="s">
        <v>5</v>
      </c>
      <c r="K34" s="78"/>
      <c r="AN34" s="8"/>
      <c r="AO34" s="8"/>
      <c r="AP34" s="8"/>
      <c r="AQ34" s="9"/>
    </row>
    <row r="35" spans="2:43" ht="34.5" customHeight="1" thickBot="1" thickTop="1">
      <c r="B35" s="96">
        <f>IF(D7="","",D7)</f>
      </c>
      <c r="C35" s="97"/>
      <c r="D35" s="97"/>
      <c r="E35" s="98"/>
      <c r="F35" s="33">
        <f>IF((G35+G36)=0,"",IF(G35=G36,1,IF(G35&gt;G36,2,0)))</f>
      </c>
      <c r="G35" s="32">
        <f>IF(I35=0,0,SUM(G15+G20+G25+G30))</f>
        <v>0</v>
      </c>
      <c r="H35" s="31">
        <f>H15+(H20*2)+(H25*6)+(H30*30)</f>
        <v>0</v>
      </c>
      <c r="I35" s="25">
        <f>I15+I20+I25+I30</f>
        <v>0</v>
      </c>
      <c r="J35" s="94">
        <f>IF(I35=0,"",ROUNDDOWN(H35/I35,3))</f>
      </c>
      <c r="K35" s="95"/>
      <c r="AN35" s="8"/>
      <c r="AO35" s="8"/>
      <c r="AP35" s="8"/>
      <c r="AQ35" s="9"/>
    </row>
    <row r="36" spans="2:43" ht="34.5" customHeight="1" thickBot="1">
      <c r="B36" s="99">
        <f>IF(G7="","",G7)</f>
      </c>
      <c r="C36" s="100"/>
      <c r="D36" s="100"/>
      <c r="E36" s="101"/>
      <c r="F36" s="33">
        <f>IF(G35+G36=0,"",2-F35)</f>
      </c>
      <c r="G36" s="32">
        <f>IF(I36=0,0,SUM(G16+G21+G26+G31))</f>
        <v>0</v>
      </c>
      <c r="H36" s="31">
        <f>H16+(H21*2)+(H26*6)+(H31*30)</f>
        <v>0</v>
      </c>
      <c r="I36" s="12">
        <f>I35</f>
        <v>0</v>
      </c>
      <c r="J36" s="94">
        <f>IF(I36=0,"",ROUNDDOWN(H36/I36,3))</f>
      </c>
      <c r="K36" s="95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1" t="s">
        <v>23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.75" customHeight="1" thickBot="1" thickTop="1">
      <c r="A39" s="14"/>
      <c r="B39" s="74" t="s">
        <v>34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43" ht="24.75" customHeight="1" thickBot="1" thickTop="1">
      <c r="B40" s="71" t="s">
        <v>18</v>
      </c>
      <c r="C40" s="72"/>
      <c r="D40" s="72"/>
      <c r="E40" s="72"/>
      <c r="F40" s="72"/>
      <c r="G40" s="72"/>
      <c r="H40" s="72"/>
      <c r="I40" s="72"/>
      <c r="J40" s="72"/>
      <c r="K40" s="73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70" t="str">
        <f>"Unterschrift"&amp;" "&amp;B7</f>
        <v>Unterschrift </v>
      </c>
      <c r="H43" s="70"/>
      <c r="I43" s="70"/>
      <c r="J43" s="70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26</v>
      </c>
      <c r="D45" s="51" t="s">
        <v>27</v>
      </c>
    </row>
    <row r="46" spans="2:4" ht="19.5" customHeight="1" hidden="1">
      <c r="B46" s="1" t="s">
        <v>53</v>
      </c>
      <c r="D46" s="50" t="s">
        <v>69</v>
      </c>
    </row>
    <row r="47" spans="2:4" ht="19.5" customHeight="1" hidden="1">
      <c r="B47" s="1" t="s">
        <v>44</v>
      </c>
      <c r="D47" s="50" t="s">
        <v>45</v>
      </c>
    </row>
    <row r="48" spans="2:4" ht="19.5" customHeight="1" hidden="1">
      <c r="B48" s="1" t="s">
        <v>51</v>
      </c>
      <c r="D48" s="51" t="s">
        <v>68</v>
      </c>
    </row>
    <row r="49" spans="2:4" ht="19.5" customHeight="1" hidden="1">
      <c r="B49" s="1" t="s">
        <v>66</v>
      </c>
      <c r="D49" s="51" t="s">
        <v>63</v>
      </c>
    </row>
    <row r="50" spans="2:4" ht="19.5" customHeight="1" hidden="1">
      <c r="B50" s="1" t="s">
        <v>76</v>
      </c>
      <c r="D50" s="51" t="s">
        <v>74</v>
      </c>
    </row>
    <row r="51" ht="19.5" customHeight="1" hidden="1"/>
    <row r="52" ht="19.5" customHeight="1" hidden="1">
      <c r="D52" s="50"/>
    </row>
    <row r="53" ht="19.5" customHeight="1" hidden="1">
      <c r="D53" s="51"/>
    </row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</sheetData>
  <sheetProtection password="CF3B" sheet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E6:K6"/>
    <mergeCell ref="B3:D3"/>
    <mergeCell ref="A1:L1"/>
    <mergeCell ref="B5:C5"/>
    <mergeCell ref="E5:G5"/>
    <mergeCell ref="H5:J5"/>
    <mergeCell ref="E3:K3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G28:I28"/>
    <mergeCell ref="B25:B26"/>
    <mergeCell ref="D25:E25"/>
    <mergeCell ref="D26:E26"/>
    <mergeCell ref="B38:K38"/>
    <mergeCell ref="J35:K35"/>
    <mergeCell ref="J36:K36"/>
    <mergeCell ref="B35:E35"/>
    <mergeCell ref="B36:E36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20:F21 F25:F26 F30:F3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SheetLayoutView="50" zoomScalePageLayoutView="0" workbookViewId="0" topLeftCell="A1">
      <selection activeCell="E7" sqref="E7:F7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.75" customHeight="1"/>
    <row r="3" spans="2:28" ht="30" customHeight="1">
      <c r="B3" s="80" t="s">
        <v>20</v>
      </c>
      <c r="C3" s="80"/>
      <c r="D3" s="80"/>
      <c r="E3" s="89"/>
      <c r="F3" s="89"/>
      <c r="G3" s="90"/>
      <c r="H3" s="90"/>
      <c r="I3" s="90"/>
      <c r="J3" s="90"/>
      <c r="K3" s="9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3" t="s">
        <v>14</v>
      </c>
      <c r="C5" s="84"/>
      <c r="D5" s="38"/>
      <c r="E5" s="85" t="s">
        <v>6</v>
      </c>
      <c r="F5" s="86"/>
      <c r="G5" s="86"/>
      <c r="H5" s="87"/>
      <c r="I5" s="88"/>
      <c r="J5" s="88"/>
      <c r="K5" s="37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9"/>
      <c r="F6" s="79"/>
      <c r="G6" s="79"/>
      <c r="H6" s="79"/>
      <c r="I6" s="79"/>
      <c r="J6" s="79"/>
      <c r="K6" s="7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8"/>
      <c r="C7" s="109"/>
      <c r="D7" s="49">
        <f>IF(B7="","",(VLOOKUP(B7,B44:D50,3,FALSE)))</f>
      </c>
      <c r="E7" s="108"/>
      <c r="F7" s="109"/>
      <c r="G7" s="110">
        <f>IF(E7="","",(VLOOKUP(E7,B44:D50,3,FALSE)))</f>
      </c>
      <c r="H7" s="111">
        <f>IF(ISERROR(VLOOKUP(F7,F44:H50,3,FALSE))=TRUE,"",VLOOKUP(F7,F44:H50,3,FALSE))</f>
      </c>
      <c r="I7" s="111">
        <f>IF(ISERROR(VLOOKUP(G7,G44:I50,3,FALSE))=TRUE,"",VLOOKUP(G7,G44:I50,3,FALSE))</f>
      </c>
      <c r="J7" s="111">
        <f>IF(ISERROR(VLOOKUP(H7,H44:J50,3,FALSE))=TRUE,"",VLOOKUP(H7,H44:J50,3,FALSE))</f>
      </c>
      <c r="K7" s="11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47"/>
      <c r="C8" s="47"/>
      <c r="D8" s="28" t="s">
        <v>24</v>
      </c>
      <c r="E8" s="48"/>
      <c r="F8" s="48"/>
      <c r="G8" s="102" t="s">
        <v>25</v>
      </c>
      <c r="H8" s="102"/>
      <c r="I8" s="102"/>
      <c r="J8" s="102"/>
      <c r="K8" s="102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3" t="s">
        <v>16</v>
      </c>
      <c r="C10" s="114"/>
      <c r="D10" s="114"/>
      <c r="E10" s="114"/>
      <c r="F10" s="114"/>
      <c r="G10" s="114"/>
      <c r="H10" s="114"/>
      <c r="I10" s="114"/>
      <c r="J10" s="114"/>
      <c r="K10" s="11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5.75" customHeight="1" thickTop="1">
      <c r="A13" s="14"/>
      <c r="B13" s="58" t="s">
        <v>8</v>
      </c>
      <c r="C13" s="59"/>
      <c r="D13" s="59"/>
      <c r="E13" s="60"/>
      <c r="F13" s="54" t="s">
        <v>22</v>
      </c>
      <c r="G13" s="56" t="s">
        <v>19</v>
      </c>
      <c r="H13" s="57"/>
      <c r="I13" s="57"/>
      <c r="J13" s="45">
        <v>300</v>
      </c>
      <c r="K13" s="46">
        <v>20</v>
      </c>
    </row>
    <row r="14" spans="1:11" ht="15.75" customHeight="1" thickBot="1">
      <c r="A14" s="14"/>
      <c r="B14" s="61" t="s">
        <v>17</v>
      </c>
      <c r="C14" s="62"/>
      <c r="D14" s="62"/>
      <c r="E14" s="63"/>
      <c r="F14" s="55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4">
        <v>1</v>
      </c>
      <c r="C15" s="19" t="s">
        <v>12</v>
      </c>
      <c r="D15" s="66"/>
      <c r="E15" s="67"/>
      <c r="F15" s="39"/>
      <c r="G15" s="29">
        <f>IF(K15="wo",IF(K16="wo",0,2),IF(K16="wo",0,IF(H15="",0,IF(H15=H16,1,IF(H15&gt;H16,2,0)))))</f>
        <v>0</v>
      </c>
      <c r="H15" s="41"/>
      <c r="I15" s="41"/>
      <c r="J15" s="34">
        <f>IF(I15="","",ROUNDDOWN(H15/I15,3))</f>
      </c>
      <c r="K15" s="43"/>
    </row>
    <row r="16" spans="1:11" ht="30" customHeight="1" thickBot="1">
      <c r="A16" s="14"/>
      <c r="B16" s="65"/>
      <c r="C16" s="18" t="s">
        <v>13</v>
      </c>
      <c r="D16" s="68"/>
      <c r="E16" s="69"/>
      <c r="F16" s="40"/>
      <c r="G16" s="30">
        <f>IF(K16="wo",IF(K15="wo",0,2),IF(K15="wo",0,IF(H16="",0,2-G15)))</f>
        <v>0</v>
      </c>
      <c r="H16" s="42"/>
      <c r="I16" s="30">
        <f>IF(I15="","",I15)</f>
      </c>
      <c r="J16" s="35">
        <f>IF(I16="","",ROUNDDOWN(H16/I16,3))</f>
      </c>
      <c r="K16" s="44"/>
    </row>
    <row r="17" ht="4.5" customHeight="1" thickBot="1" thickTop="1"/>
    <row r="18" spans="1:11" ht="15.75" customHeight="1" thickTop="1">
      <c r="A18" s="14"/>
      <c r="B18" s="58" t="s">
        <v>9</v>
      </c>
      <c r="C18" s="59"/>
      <c r="D18" s="59"/>
      <c r="E18" s="60"/>
      <c r="F18" s="54" t="s">
        <v>22</v>
      </c>
      <c r="G18" s="56" t="s">
        <v>19</v>
      </c>
      <c r="H18" s="57"/>
      <c r="I18" s="57"/>
      <c r="J18" s="45">
        <v>200</v>
      </c>
      <c r="K18" s="46">
        <v>25</v>
      </c>
    </row>
    <row r="19" spans="1:11" ht="15.75" customHeight="1" thickBot="1">
      <c r="A19" s="14"/>
      <c r="B19" s="61" t="s">
        <v>17</v>
      </c>
      <c r="C19" s="62"/>
      <c r="D19" s="62"/>
      <c r="E19" s="63"/>
      <c r="F19" s="55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4">
        <v>2</v>
      </c>
      <c r="C20" s="19" t="s">
        <v>12</v>
      </c>
      <c r="D20" s="66"/>
      <c r="E20" s="67"/>
      <c r="F20" s="39"/>
      <c r="G20" s="29">
        <f>IF(K20="wo",IF(K21="wo",0,2),IF(K21="wo",0,IF(H20="",0,IF(H20=H21,1,IF(H20&gt;H21,2,0)))))</f>
        <v>0</v>
      </c>
      <c r="H20" s="41"/>
      <c r="I20" s="41"/>
      <c r="J20" s="34">
        <f>IF(I20="","",ROUNDDOWN(H20/I20,3))</f>
      </c>
      <c r="K20" s="43"/>
    </row>
    <row r="21" spans="1:11" ht="30" customHeight="1" thickBot="1">
      <c r="A21" s="14"/>
      <c r="B21" s="65"/>
      <c r="C21" s="18" t="s">
        <v>13</v>
      </c>
      <c r="D21" s="68"/>
      <c r="E21" s="69"/>
      <c r="F21" s="40"/>
      <c r="G21" s="30">
        <f>IF(K21="wo",IF(K20="wo",0,2),IF(K20="wo",0,IF(H21="",0,2-G20)))</f>
        <v>0</v>
      </c>
      <c r="H21" s="42"/>
      <c r="I21" s="30">
        <f>IF(I20="","",I20)</f>
      </c>
      <c r="J21" s="35">
        <f>IF(I21="","",ROUNDDOWN(H21/I21,3))</f>
      </c>
      <c r="K21" s="44"/>
    </row>
    <row r="22" ht="4.5" customHeight="1" thickBot="1" thickTop="1"/>
    <row r="23" spans="1:11" ht="15.75" customHeight="1" thickTop="1">
      <c r="A23" s="14"/>
      <c r="B23" s="58" t="s">
        <v>10</v>
      </c>
      <c r="C23" s="59"/>
      <c r="D23" s="59"/>
      <c r="E23" s="60"/>
      <c r="F23" s="54" t="s">
        <v>22</v>
      </c>
      <c r="G23" s="56" t="s">
        <v>19</v>
      </c>
      <c r="H23" s="57"/>
      <c r="I23" s="57"/>
      <c r="J23" s="45">
        <v>100</v>
      </c>
      <c r="K23" s="46">
        <v>30</v>
      </c>
    </row>
    <row r="24" spans="1:11" ht="15.75" customHeight="1" thickBot="1">
      <c r="A24" s="14"/>
      <c r="B24" s="61" t="s">
        <v>17</v>
      </c>
      <c r="C24" s="62"/>
      <c r="D24" s="62"/>
      <c r="E24" s="63"/>
      <c r="F24" s="55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4">
        <v>3</v>
      </c>
      <c r="C25" s="19" t="s">
        <v>12</v>
      </c>
      <c r="D25" s="66"/>
      <c r="E25" s="67"/>
      <c r="F25" s="39"/>
      <c r="G25" s="29">
        <f>IF(K25="wo",IF(K26="wo",0,2),IF(K26="wo",0,IF(H25="",0,IF(H25=H26,1,IF(H25&gt;H26,2,0)))))</f>
        <v>0</v>
      </c>
      <c r="H25" s="41"/>
      <c r="I25" s="41"/>
      <c r="J25" s="34">
        <f>IF(I25="","",ROUNDDOWN(H25/I25,3))</f>
      </c>
      <c r="K25" s="43"/>
    </row>
    <row r="26" spans="1:11" ht="30" customHeight="1" thickBot="1">
      <c r="A26" s="14"/>
      <c r="B26" s="65"/>
      <c r="C26" s="18" t="s">
        <v>13</v>
      </c>
      <c r="D26" s="68"/>
      <c r="E26" s="69"/>
      <c r="F26" s="40"/>
      <c r="G26" s="30">
        <f>IF(K26="wo",IF(K25="wo",0,2),IF(K25="wo",0,IF(H26="",0,2-G25)))</f>
        <v>0</v>
      </c>
      <c r="H26" s="42"/>
      <c r="I26" s="30">
        <f>IF(I25="","",I25)</f>
      </c>
      <c r="J26" s="35">
        <f>IF(I26="","",ROUNDDOWN(H26/I26,3))</f>
      </c>
      <c r="K26" s="44"/>
    </row>
    <row r="27" ht="4.5" customHeight="1" thickBot="1" thickTop="1"/>
    <row r="28" spans="1:11" ht="15.75" customHeight="1" thickTop="1">
      <c r="A28" s="14"/>
      <c r="B28" s="58" t="s">
        <v>11</v>
      </c>
      <c r="C28" s="59"/>
      <c r="D28" s="59"/>
      <c r="E28" s="60"/>
      <c r="F28" s="54" t="s">
        <v>22</v>
      </c>
      <c r="G28" s="56" t="s">
        <v>19</v>
      </c>
      <c r="H28" s="57"/>
      <c r="I28" s="57"/>
      <c r="J28" s="45">
        <v>40</v>
      </c>
      <c r="K28" s="46">
        <v>50</v>
      </c>
    </row>
    <row r="29" spans="1:11" ht="15.75" customHeight="1" thickBot="1">
      <c r="A29" s="14"/>
      <c r="B29" s="61" t="s">
        <v>17</v>
      </c>
      <c r="C29" s="62"/>
      <c r="D29" s="62"/>
      <c r="E29" s="63"/>
      <c r="F29" s="55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4">
        <v>4</v>
      </c>
      <c r="C30" s="19" t="s">
        <v>12</v>
      </c>
      <c r="D30" s="66"/>
      <c r="E30" s="67"/>
      <c r="F30" s="39"/>
      <c r="G30" s="29">
        <f>IF(K30="wo",IF(K31="wo",0,2),IF(K31="wo",0,IF(H30="",0,IF(H30=H31,1,IF(H30&gt;H31,2,0)))))</f>
        <v>0</v>
      </c>
      <c r="H30" s="41"/>
      <c r="I30" s="41"/>
      <c r="J30" s="34">
        <f>IF(I30="","",ROUNDDOWN(H30/I30,3))</f>
      </c>
      <c r="K30" s="43"/>
    </row>
    <row r="31" spans="1:11" ht="30" customHeight="1" thickBot="1">
      <c r="A31" s="14"/>
      <c r="B31" s="65"/>
      <c r="C31" s="18" t="s">
        <v>13</v>
      </c>
      <c r="D31" s="68"/>
      <c r="E31" s="69"/>
      <c r="F31" s="40"/>
      <c r="G31" s="30">
        <f>IF(K31="wo",IF(K30="wo",0,2),IF(K30="wo",0,IF(H31="",0,2-G30)))</f>
        <v>0</v>
      </c>
      <c r="H31" s="42"/>
      <c r="I31" s="30">
        <f>IF(I30="","",I30)</f>
      </c>
      <c r="J31" s="35">
        <f>IF(I31="","",ROUNDDOWN(H31/I31,3))</f>
      </c>
      <c r="K31" s="44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6"/>
      <c r="F34" s="23" t="s">
        <v>4</v>
      </c>
      <c r="G34" s="24" t="s">
        <v>7</v>
      </c>
      <c r="H34" s="26" t="s">
        <v>0</v>
      </c>
      <c r="I34" s="27" t="s">
        <v>1</v>
      </c>
      <c r="J34" s="77" t="s">
        <v>5</v>
      </c>
      <c r="K34" s="78"/>
      <c r="AN34" s="8"/>
      <c r="AO34" s="8"/>
      <c r="AP34" s="8"/>
      <c r="AQ34" s="9"/>
    </row>
    <row r="35" spans="2:43" ht="34.5" customHeight="1" thickBot="1" thickTop="1">
      <c r="B35" s="96">
        <f>IF(D7="","",D7)</f>
      </c>
      <c r="C35" s="97"/>
      <c r="D35" s="97"/>
      <c r="E35" s="98"/>
      <c r="F35" s="33">
        <f>IF((G35+G36)=0,"",IF(G35=G36,1,IF(G35&gt;G36,2,0)))</f>
      </c>
      <c r="G35" s="32">
        <f>IF(I35=0,0,SUM(G15+G20+G25+G30))</f>
        <v>0</v>
      </c>
      <c r="H35" s="31">
        <f>H15+(H20*2)+(H25*6)+(H30*30)</f>
        <v>0</v>
      </c>
      <c r="I35" s="25">
        <f>I15+I20+I25+I30</f>
        <v>0</v>
      </c>
      <c r="J35" s="94">
        <f>IF(I35=0,"",ROUNDDOWN(H35/I35,3))</f>
      </c>
      <c r="K35" s="95"/>
      <c r="AN35" s="8"/>
      <c r="AO35" s="8"/>
      <c r="AP35" s="8"/>
      <c r="AQ35" s="9"/>
    </row>
    <row r="36" spans="2:43" ht="34.5" customHeight="1" thickBot="1">
      <c r="B36" s="99">
        <f>IF(G7="","",G7)</f>
      </c>
      <c r="C36" s="100"/>
      <c r="D36" s="100"/>
      <c r="E36" s="101"/>
      <c r="F36" s="33">
        <f>IF(G35+G36=0,"",2-F35)</f>
      </c>
      <c r="G36" s="32">
        <f>IF(I36=0,0,SUM(G16+G21+G26+G31))</f>
        <v>0</v>
      </c>
      <c r="H36" s="31">
        <f>H16+(H21*2)+(H26*6)+(H31*30)</f>
        <v>0</v>
      </c>
      <c r="I36" s="12">
        <f>I35</f>
        <v>0</v>
      </c>
      <c r="J36" s="94">
        <f>IF(I36=0,"",ROUNDDOWN(H36/I36,3))</f>
      </c>
      <c r="K36" s="95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1" t="s">
        <v>23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.75" customHeight="1" thickBot="1" thickTop="1">
      <c r="A39" s="14"/>
      <c r="B39" s="74" t="s">
        <v>34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43" ht="24.75" customHeight="1" thickBot="1" thickTop="1">
      <c r="B40" s="71" t="s">
        <v>18</v>
      </c>
      <c r="C40" s="72"/>
      <c r="D40" s="72"/>
      <c r="E40" s="72"/>
      <c r="F40" s="72"/>
      <c r="G40" s="72"/>
      <c r="H40" s="72"/>
      <c r="I40" s="72"/>
      <c r="J40" s="72"/>
      <c r="K40" s="73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70" t="str">
        <f>"Unterschrift"&amp;" "&amp;B7</f>
        <v>Unterschrift </v>
      </c>
      <c r="H43" s="70"/>
      <c r="I43" s="70"/>
      <c r="J43" s="70"/>
      <c r="AN43" s="8"/>
      <c r="AO43" s="8"/>
      <c r="AP43" s="10"/>
      <c r="AQ43" s="9"/>
    </row>
    <row r="44" ht="19.5" customHeight="1" hidden="1"/>
    <row r="45" spans="2:4" ht="19.5" customHeight="1" hidden="1">
      <c r="B45" s="1" t="s">
        <v>41</v>
      </c>
      <c r="D45" s="50" t="s">
        <v>72</v>
      </c>
    </row>
    <row r="46" spans="2:4" ht="19.5" customHeight="1" hidden="1">
      <c r="B46" s="53" t="s">
        <v>36</v>
      </c>
      <c r="D46" s="50" t="s">
        <v>65</v>
      </c>
    </row>
    <row r="47" spans="2:4" ht="19.5" customHeight="1" hidden="1">
      <c r="B47" s="53" t="s">
        <v>42</v>
      </c>
      <c r="D47" s="50" t="s">
        <v>78</v>
      </c>
    </row>
    <row r="48" spans="2:4" ht="19.5" customHeight="1" hidden="1">
      <c r="B48" s="1" t="s">
        <v>54</v>
      </c>
      <c r="D48" s="50" t="s">
        <v>55</v>
      </c>
    </row>
    <row r="49" spans="2:4" ht="19.5" customHeight="1" hidden="1">
      <c r="B49" s="53" t="s">
        <v>83</v>
      </c>
      <c r="D49" s="51" t="s">
        <v>84</v>
      </c>
    </row>
    <row r="50" spans="2:4" ht="19.5" customHeight="1" hidden="1">
      <c r="B50" s="53" t="s">
        <v>86</v>
      </c>
      <c r="D50" s="51" t="s">
        <v>87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</sheetData>
  <sheetProtection password="CF0B" sheet="1" selectLockedCells="1"/>
  <mergeCells count="51">
    <mergeCell ref="G8:K8"/>
    <mergeCell ref="B9:K9"/>
    <mergeCell ref="B11:K12"/>
    <mergeCell ref="B7:C7"/>
    <mergeCell ref="E7:F7"/>
    <mergeCell ref="G7:K7"/>
    <mergeCell ref="B10:K10"/>
    <mergeCell ref="B38:K38"/>
    <mergeCell ref="J35:K35"/>
    <mergeCell ref="J36:K36"/>
    <mergeCell ref="B35:E35"/>
    <mergeCell ref="B36:E36"/>
    <mergeCell ref="G28:I28"/>
    <mergeCell ref="B25:B26"/>
    <mergeCell ref="D25:E25"/>
    <mergeCell ref="D26:E26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E6:K6"/>
    <mergeCell ref="B3:D3"/>
    <mergeCell ref="A1:L1"/>
    <mergeCell ref="B5:C5"/>
    <mergeCell ref="E5:G5"/>
    <mergeCell ref="H5:J5"/>
    <mergeCell ref="E3:K3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F13:F14"/>
    <mergeCell ref="G13:I13"/>
    <mergeCell ref="B13:E13"/>
    <mergeCell ref="B18:E18"/>
    <mergeCell ref="B14:E14"/>
    <mergeCell ref="B15:B16"/>
    <mergeCell ref="D15:E15"/>
    <mergeCell ref="D16:E16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20:F21 F25:F26 F30:F3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zoomScaleSheetLayoutView="50" zoomScalePageLayoutView="0" workbookViewId="0" topLeftCell="A1">
      <selection activeCell="E7" sqref="E7:F7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.75" customHeight="1"/>
    <row r="3" spans="2:28" ht="30" customHeight="1">
      <c r="B3" s="80" t="s">
        <v>46</v>
      </c>
      <c r="C3" s="80"/>
      <c r="D3" s="80"/>
      <c r="E3" s="89"/>
      <c r="F3" s="89"/>
      <c r="G3" s="90"/>
      <c r="H3" s="90"/>
      <c r="I3" s="90"/>
      <c r="J3" s="90"/>
      <c r="K3" s="9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3" t="s">
        <v>14</v>
      </c>
      <c r="C5" s="84"/>
      <c r="D5" s="38"/>
      <c r="E5" s="85" t="s">
        <v>6</v>
      </c>
      <c r="F5" s="86"/>
      <c r="G5" s="86"/>
      <c r="H5" s="87"/>
      <c r="I5" s="88"/>
      <c r="J5" s="88"/>
      <c r="K5" s="37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9"/>
      <c r="F6" s="79"/>
      <c r="G6" s="79"/>
      <c r="H6" s="79"/>
      <c r="I6" s="79"/>
      <c r="J6" s="79"/>
      <c r="K6" s="7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8"/>
      <c r="C7" s="109"/>
      <c r="D7" s="49">
        <f>IF(B7="","",(VLOOKUP(B7,B44:D50,3,FALSE)))</f>
      </c>
      <c r="E7" s="108"/>
      <c r="F7" s="109"/>
      <c r="G7" s="110">
        <f>IF(E7="","",(VLOOKUP(E7,B44:D50,3,FALSE)))</f>
      </c>
      <c r="H7" s="111">
        <f>IF(ISERROR(VLOOKUP(F7,F44:H50,3,FALSE))=TRUE,"",VLOOKUP(F7,F44:H50,3,FALSE))</f>
      </c>
      <c r="I7" s="111">
        <f>IF(ISERROR(VLOOKUP(G7,G44:I50,3,FALSE))=TRUE,"",VLOOKUP(G7,G44:I50,3,FALSE))</f>
      </c>
      <c r="J7" s="111">
        <f>IF(ISERROR(VLOOKUP(H7,H44:J50,3,FALSE))=TRUE,"",VLOOKUP(H7,H44:J50,3,FALSE))</f>
      </c>
      <c r="K7" s="11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47"/>
      <c r="C8" s="47"/>
      <c r="D8" s="28" t="s">
        <v>24</v>
      </c>
      <c r="E8" s="48"/>
      <c r="F8" s="48"/>
      <c r="G8" s="102" t="s">
        <v>25</v>
      </c>
      <c r="H8" s="102"/>
      <c r="I8" s="102"/>
      <c r="J8" s="102"/>
      <c r="K8" s="102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3" t="s">
        <v>16</v>
      </c>
      <c r="C10" s="114"/>
      <c r="D10" s="114"/>
      <c r="E10" s="114"/>
      <c r="F10" s="114"/>
      <c r="G10" s="114"/>
      <c r="H10" s="114"/>
      <c r="I10" s="114"/>
      <c r="J10" s="114"/>
      <c r="K10" s="11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5.75" customHeight="1" thickTop="1">
      <c r="A13" s="14"/>
      <c r="B13" s="58" t="s">
        <v>8</v>
      </c>
      <c r="C13" s="59"/>
      <c r="D13" s="59"/>
      <c r="E13" s="60"/>
      <c r="F13" s="54" t="s">
        <v>22</v>
      </c>
      <c r="G13" s="56" t="s">
        <v>19</v>
      </c>
      <c r="H13" s="57"/>
      <c r="I13" s="57"/>
      <c r="J13" s="45">
        <v>200</v>
      </c>
      <c r="K13" s="46">
        <v>20</v>
      </c>
    </row>
    <row r="14" spans="1:11" ht="15.75" customHeight="1" thickBot="1">
      <c r="A14" s="14"/>
      <c r="B14" s="61" t="s">
        <v>17</v>
      </c>
      <c r="C14" s="62"/>
      <c r="D14" s="62"/>
      <c r="E14" s="63"/>
      <c r="F14" s="55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4">
        <v>1</v>
      </c>
      <c r="C15" s="19" t="s">
        <v>12</v>
      </c>
      <c r="D15" s="66"/>
      <c r="E15" s="67"/>
      <c r="F15" s="39"/>
      <c r="G15" s="29">
        <f>IF(K15="wo",IF(K16="wo",0,2),IF(K16="wo",0,IF(H15="",0,IF(H15=H16,1,IF(H15&gt;H16,2,0)))))</f>
        <v>0</v>
      </c>
      <c r="H15" s="41"/>
      <c r="I15" s="41"/>
      <c r="J15" s="34">
        <f>IF(I15="","",ROUNDDOWN(H15/I15,3))</f>
      </c>
      <c r="K15" s="43"/>
    </row>
    <row r="16" spans="1:11" ht="30" customHeight="1" thickBot="1">
      <c r="A16" s="14"/>
      <c r="B16" s="65"/>
      <c r="C16" s="18" t="s">
        <v>13</v>
      </c>
      <c r="D16" s="68"/>
      <c r="E16" s="69"/>
      <c r="F16" s="40"/>
      <c r="G16" s="30">
        <f>IF(K16="wo",IF(K15="wo",0,2),IF(K15="wo",0,IF(H16="",0,2-G15)))</f>
        <v>0</v>
      </c>
      <c r="H16" s="42"/>
      <c r="I16" s="30">
        <f>IF(I15="","",I15)</f>
      </c>
      <c r="J16" s="35">
        <f>IF(I16="","",ROUNDDOWN(H16/I16,3))</f>
      </c>
      <c r="K16" s="44"/>
    </row>
    <row r="17" ht="4.5" customHeight="1" thickBot="1" thickTop="1"/>
    <row r="18" spans="1:11" ht="15.75" customHeight="1" thickTop="1">
      <c r="A18" s="14"/>
      <c r="B18" s="58" t="s">
        <v>9</v>
      </c>
      <c r="C18" s="59"/>
      <c r="D18" s="59"/>
      <c r="E18" s="60"/>
      <c r="F18" s="54" t="s">
        <v>22</v>
      </c>
      <c r="G18" s="56" t="s">
        <v>19</v>
      </c>
      <c r="H18" s="57"/>
      <c r="I18" s="57"/>
      <c r="J18" s="45">
        <v>150</v>
      </c>
      <c r="K18" s="46">
        <v>25</v>
      </c>
    </row>
    <row r="19" spans="1:11" ht="15.75" customHeight="1" thickBot="1">
      <c r="A19" s="14"/>
      <c r="B19" s="61" t="s">
        <v>17</v>
      </c>
      <c r="C19" s="62"/>
      <c r="D19" s="62"/>
      <c r="E19" s="63"/>
      <c r="F19" s="55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4">
        <v>2</v>
      </c>
      <c r="C20" s="19" t="s">
        <v>12</v>
      </c>
      <c r="D20" s="66"/>
      <c r="E20" s="67"/>
      <c r="F20" s="39"/>
      <c r="G20" s="29">
        <f>IF(K20="wo",IF(K21="wo",0,2),IF(K21="wo",0,IF(H20="",0,IF(H20=H21,1,IF(H20&gt;H21,2,0)))))</f>
        <v>0</v>
      </c>
      <c r="H20" s="41"/>
      <c r="I20" s="41"/>
      <c r="J20" s="34">
        <f>IF(I20="","",ROUNDDOWN(H20/I20,3))</f>
      </c>
      <c r="K20" s="43"/>
    </row>
    <row r="21" spans="1:11" ht="30" customHeight="1" thickBot="1">
      <c r="A21" s="14"/>
      <c r="B21" s="65"/>
      <c r="C21" s="18" t="s">
        <v>13</v>
      </c>
      <c r="D21" s="68"/>
      <c r="E21" s="69"/>
      <c r="F21" s="40"/>
      <c r="G21" s="30">
        <f>IF(K21="wo",IF(K20="wo",0,2),IF(K20="wo",0,IF(H21="",0,2-G20)))</f>
        <v>0</v>
      </c>
      <c r="H21" s="42"/>
      <c r="I21" s="30">
        <f>IF(I20="","",I20)</f>
      </c>
      <c r="J21" s="35">
        <f>IF(I21="","",ROUNDDOWN(H21/I21,3))</f>
      </c>
      <c r="K21" s="44"/>
    </row>
    <row r="22" ht="4.5" customHeight="1" thickBot="1" thickTop="1"/>
    <row r="23" spans="1:11" ht="15.75" customHeight="1" thickTop="1">
      <c r="A23" s="14"/>
      <c r="B23" s="58" t="s">
        <v>10</v>
      </c>
      <c r="C23" s="59"/>
      <c r="D23" s="59"/>
      <c r="E23" s="60"/>
      <c r="F23" s="54" t="s">
        <v>22</v>
      </c>
      <c r="G23" s="56" t="s">
        <v>19</v>
      </c>
      <c r="H23" s="57"/>
      <c r="I23" s="57"/>
      <c r="J23" s="45">
        <v>80</v>
      </c>
      <c r="K23" s="46">
        <v>30</v>
      </c>
    </row>
    <row r="24" spans="1:11" ht="15.75" customHeight="1" thickBot="1">
      <c r="A24" s="14"/>
      <c r="B24" s="61" t="s">
        <v>17</v>
      </c>
      <c r="C24" s="62"/>
      <c r="D24" s="62"/>
      <c r="E24" s="63"/>
      <c r="F24" s="55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4">
        <v>3</v>
      </c>
      <c r="C25" s="19" t="s">
        <v>12</v>
      </c>
      <c r="D25" s="66"/>
      <c r="E25" s="67"/>
      <c r="F25" s="39"/>
      <c r="G25" s="29">
        <f>IF(K25="wo",IF(K26="wo",0,2),IF(K26="wo",0,IF(H25="",0,IF(H25=H26,1,IF(H25&gt;H26,2,0)))))</f>
        <v>0</v>
      </c>
      <c r="H25" s="41"/>
      <c r="I25" s="41"/>
      <c r="J25" s="34">
        <f>IF(I25="","",ROUNDDOWN(H25/I25,3))</f>
      </c>
      <c r="K25" s="43"/>
    </row>
    <row r="26" spans="1:11" ht="30" customHeight="1" thickBot="1">
      <c r="A26" s="14"/>
      <c r="B26" s="65"/>
      <c r="C26" s="18" t="s">
        <v>13</v>
      </c>
      <c r="D26" s="68"/>
      <c r="E26" s="69"/>
      <c r="F26" s="40"/>
      <c r="G26" s="30">
        <f>IF(K26="wo",IF(K25="wo",0,2),IF(K25="wo",0,IF(H26="",0,2-G25)))</f>
        <v>0</v>
      </c>
      <c r="H26" s="42"/>
      <c r="I26" s="30">
        <f>IF(I25="","",I25)</f>
      </c>
      <c r="J26" s="35">
        <f>IF(I26="","",ROUNDDOWN(H26/I26,3))</f>
      </c>
      <c r="K26" s="44"/>
    </row>
    <row r="27" ht="4.5" customHeight="1" thickBot="1" thickTop="1"/>
    <row r="28" spans="1:11" ht="15.75" customHeight="1" thickTop="1">
      <c r="A28" s="14"/>
      <c r="B28" s="58" t="s">
        <v>11</v>
      </c>
      <c r="C28" s="59"/>
      <c r="D28" s="59"/>
      <c r="E28" s="60"/>
      <c r="F28" s="54" t="s">
        <v>22</v>
      </c>
      <c r="G28" s="56" t="s">
        <v>19</v>
      </c>
      <c r="H28" s="57"/>
      <c r="I28" s="57"/>
      <c r="J28" s="45">
        <v>30</v>
      </c>
      <c r="K28" s="46">
        <v>50</v>
      </c>
    </row>
    <row r="29" spans="1:11" ht="15.75" customHeight="1" thickBot="1">
      <c r="A29" s="14"/>
      <c r="B29" s="61" t="s">
        <v>17</v>
      </c>
      <c r="C29" s="62"/>
      <c r="D29" s="62"/>
      <c r="E29" s="63"/>
      <c r="F29" s="55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4">
        <v>4</v>
      </c>
      <c r="C30" s="19" t="s">
        <v>12</v>
      </c>
      <c r="D30" s="66"/>
      <c r="E30" s="67"/>
      <c r="F30" s="39"/>
      <c r="G30" s="29">
        <f>IF(K30="wo",IF(K31="wo",0,2),IF(K31="wo",0,IF(H30="",0,IF(H30=H31,1,IF(H30&gt;H31,2,0)))))</f>
        <v>0</v>
      </c>
      <c r="H30" s="41"/>
      <c r="I30" s="41"/>
      <c r="J30" s="34">
        <f>IF(I30="","",ROUNDDOWN(H30/I30,3))</f>
      </c>
      <c r="K30" s="43"/>
    </row>
    <row r="31" spans="1:11" ht="30" customHeight="1" thickBot="1">
      <c r="A31" s="14"/>
      <c r="B31" s="65"/>
      <c r="C31" s="18" t="s">
        <v>13</v>
      </c>
      <c r="D31" s="68"/>
      <c r="E31" s="69"/>
      <c r="F31" s="40"/>
      <c r="G31" s="30">
        <f>IF(K31="wo",IF(K30="wo",0,2),IF(K30="wo",0,IF(H31="",0,2-G30)))</f>
        <v>0</v>
      </c>
      <c r="H31" s="42"/>
      <c r="I31" s="30">
        <f>IF(I30="","",I30)</f>
      </c>
      <c r="J31" s="35">
        <f>IF(I31="","",ROUNDDOWN(H31/I31,3))</f>
      </c>
      <c r="K31" s="44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6"/>
      <c r="F34" s="23" t="s">
        <v>4</v>
      </c>
      <c r="G34" s="24" t="s">
        <v>7</v>
      </c>
      <c r="H34" s="26" t="s">
        <v>0</v>
      </c>
      <c r="I34" s="27" t="s">
        <v>1</v>
      </c>
      <c r="J34" s="77" t="s">
        <v>5</v>
      </c>
      <c r="K34" s="78"/>
      <c r="AN34" s="8"/>
      <c r="AO34" s="8"/>
      <c r="AP34" s="8"/>
      <c r="AQ34" s="9"/>
    </row>
    <row r="35" spans="2:43" ht="34.5" customHeight="1" thickBot="1" thickTop="1">
      <c r="B35" s="96">
        <f>IF(D7="","",D7)</f>
      </c>
      <c r="C35" s="97"/>
      <c r="D35" s="97"/>
      <c r="E35" s="98"/>
      <c r="F35" s="33">
        <f>IF((G35+G36)=0,"",IF(G35=G36,1,IF(G35&gt;G36,2,0)))</f>
      </c>
      <c r="G35" s="32">
        <f>IF(I35=0,0,SUM(G15+G20+G25+G30))</f>
        <v>0</v>
      </c>
      <c r="H35" s="31">
        <f>H15+(H20*2)+(H25*6)+(H30*30)</f>
        <v>0</v>
      </c>
      <c r="I35" s="25">
        <f>I15+I20+I25+I30</f>
        <v>0</v>
      </c>
      <c r="J35" s="94">
        <f>IF(I35=0,"",ROUNDDOWN(H35/I35,3))</f>
      </c>
      <c r="K35" s="95"/>
      <c r="AN35" s="8"/>
      <c r="AO35" s="8"/>
      <c r="AP35" s="8"/>
      <c r="AQ35" s="9"/>
    </row>
    <row r="36" spans="2:43" ht="34.5" customHeight="1" thickBot="1">
      <c r="B36" s="99">
        <f>IF(G7="","",G7)</f>
      </c>
      <c r="C36" s="100"/>
      <c r="D36" s="100"/>
      <c r="E36" s="101"/>
      <c r="F36" s="33">
        <f>IF(G35+G36=0,"",2-F35)</f>
      </c>
      <c r="G36" s="32">
        <f>IF(I36=0,0,SUM(G16+G21+G26+G31))</f>
        <v>0</v>
      </c>
      <c r="H36" s="31">
        <f>H16+(H21*2)+(H26*6)+(H31*30)</f>
        <v>0</v>
      </c>
      <c r="I36" s="12">
        <f>I35</f>
        <v>0</v>
      </c>
      <c r="J36" s="94">
        <f>IF(I36=0,"",ROUNDDOWN(H36/I36,3))</f>
      </c>
      <c r="K36" s="95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1" t="s">
        <v>23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.75" customHeight="1" thickBot="1" thickTop="1">
      <c r="A39" s="14"/>
      <c r="B39" s="74" t="s">
        <v>34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43" ht="24.75" customHeight="1" thickBot="1" thickTop="1">
      <c r="B40" s="71" t="s">
        <v>18</v>
      </c>
      <c r="C40" s="72"/>
      <c r="D40" s="72"/>
      <c r="E40" s="72"/>
      <c r="F40" s="72"/>
      <c r="G40" s="72"/>
      <c r="H40" s="72"/>
      <c r="I40" s="72"/>
      <c r="J40" s="72"/>
      <c r="K40" s="73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70" t="str">
        <f>"Unterschrift"&amp;" "&amp;B7</f>
        <v>Unterschrift </v>
      </c>
      <c r="H43" s="70"/>
      <c r="I43" s="70"/>
      <c r="J43" s="70"/>
      <c r="AN43" s="8"/>
      <c r="AO43" s="8"/>
      <c r="AP43" s="10"/>
      <c r="AQ43" s="9"/>
    </row>
    <row r="44" ht="19.5" customHeight="1" hidden="1"/>
    <row r="45" spans="2:4" ht="19.5" customHeight="1" hidden="1">
      <c r="B45" s="53" t="s">
        <v>30</v>
      </c>
      <c r="D45" s="50" t="s">
        <v>32</v>
      </c>
    </row>
    <row r="46" spans="2:4" ht="19.5" customHeight="1" hidden="1">
      <c r="B46" s="53" t="s">
        <v>49</v>
      </c>
      <c r="D46" s="51" t="s">
        <v>50</v>
      </c>
    </row>
    <row r="47" spans="2:4" ht="19.5" customHeight="1" hidden="1">
      <c r="B47" s="1" t="s">
        <v>47</v>
      </c>
      <c r="D47" s="51" t="s">
        <v>48</v>
      </c>
    </row>
    <row r="48" spans="2:4" ht="19.5" customHeight="1" hidden="1">
      <c r="B48" s="53" t="s">
        <v>52</v>
      </c>
      <c r="D48" s="50" t="s">
        <v>88</v>
      </c>
    </row>
    <row r="49" spans="2:4" ht="19.5" customHeight="1" hidden="1">
      <c r="B49" s="53" t="s">
        <v>91</v>
      </c>
      <c r="D49" s="51" t="s">
        <v>89</v>
      </c>
    </row>
    <row r="50" spans="2:4" ht="19.5" customHeight="1" hidden="1">
      <c r="B50" s="53" t="s">
        <v>92</v>
      </c>
      <c r="D50" s="51" t="s">
        <v>90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</sheetData>
  <sheetProtection password="CF33" sheet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E6:K6"/>
    <mergeCell ref="B3:D3"/>
    <mergeCell ref="A1:L1"/>
    <mergeCell ref="B5:C5"/>
    <mergeCell ref="E5:G5"/>
    <mergeCell ref="H5:J5"/>
    <mergeCell ref="E3:K3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G28:I28"/>
    <mergeCell ref="B25:B26"/>
    <mergeCell ref="D25:E25"/>
    <mergeCell ref="D26:E26"/>
    <mergeCell ref="B38:K38"/>
    <mergeCell ref="J35:K35"/>
    <mergeCell ref="J36:K36"/>
    <mergeCell ref="B35:E35"/>
    <mergeCell ref="B36:E36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30:F31 F25:F26 F20:F21">
      <formula1>"E,e"</formula1>
    </dataValidation>
    <dataValidation type="list" allowBlank="1" showInputMessage="1" showErrorMessage="1" sqref="B7:C7 E7:F7">
      <formula1>pra</formula1>
    </dataValidation>
    <dataValidation type="whole" showInputMessage="1" showErrorMessage="1" error="nur 1 - 10 möglich" sqref="K5">
      <formula1>1</formula1>
      <formula2>10</formula2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tabSelected="1" zoomScaleSheetLayoutView="50" zoomScalePageLayoutView="0" workbookViewId="0" topLeftCell="A1">
      <selection activeCell="E7" sqref="E7:F7"/>
    </sheetView>
  </sheetViews>
  <sheetFormatPr defaultColWidth="0" defaultRowHeight="4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2.7109375" style="1" customWidth="1"/>
    <col min="13" max="16384" width="10.7109375" style="1" hidden="1" customWidth="1"/>
  </cols>
  <sheetData>
    <row r="1" spans="1:12" ht="18.75" customHeight="1">
      <c r="A1" s="81" t="s">
        <v>85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8.75" customHeight="1"/>
    <row r="3" spans="2:28" ht="30" customHeight="1">
      <c r="B3" s="80" t="s">
        <v>21</v>
      </c>
      <c r="C3" s="80"/>
      <c r="D3" s="80"/>
      <c r="E3" s="89"/>
      <c r="F3" s="89"/>
      <c r="G3" s="90"/>
      <c r="H3" s="90"/>
      <c r="I3" s="90"/>
      <c r="J3" s="90"/>
      <c r="K3" s="9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83" t="s">
        <v>14</v>
      </c>
      <c r="C5" s="84"/>
      <c r="D5" s="38"/>
      <c r="E5" s="85" t="s">
        <v>6</v>
      </c>
      <c r="F5" s="86"/>
      <c r="G5" s="86"/>
      <c r="H5" s="87"/>
      <c r="I5" s="88"/>
      <c r="J5" s="88"/>
      <c r="K5" s="37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79"/>
      <c r="F6" s="79"/>
      <c r="G6" s="79"/>
      <c r="H6" s="79"/>
      <c r="I6" s="79"/>
      <c r="J6" s="79"/>
      <c r="K6" s="7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108"/>
      <c r="C7" s="109"/>
      <c r="D7" s="49">
        <f>IF(B7="","",(VLOOKUP(B7,B44:D50,3,FALSE)))</f>
      </c>
      <c r="E7" s="108"/>
      <c r="F7" s="109"/>
      <c r="G7" s="110">
        <f>IF(E7="","",(VLOOKUP(E7,B44:D50,3,FALSE)))</f>
      </c>
      <c r="H7" s="111">
        <f>IF(ISERROR(VLOOKUP(F7,F44:H50,3,FALSE))=TRUE,"",VLOOKUP(F7,F44:H50,3,FALSE))</f>
      </c>
      <c r="I7" s="111">
        <f>IF(ISERROR(VLOOKUP(G7,G44:I50,3,FALSE))=TRUE,"",VLOOKUP(G7,G44:I50,3,FALSE))</f>
      </c>
      <c r="J7" s="111">
        <f>IF(ISERROR(VLOOKUP(H7,H44:J50,3,FALSE))=TRUE,"",VLOOKUP(H7,H44:J50,3,FALSE))</f>
      </c>
      <c r="K7" s="11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47"/>
      <c r="C8" s="47"/>
      <c r="D8" s="28" t="s">
        <v>24</v>
      </c>
      <c r="E8" s="48"/>
      <c r="F8" s="48"/>
      <c r="G8" s="102" t="s">
        <v>25</v>
      </c>
      <c r="H8" s="102"/>
      <c r="I8" s="102"/>
      <c r="J8" s="102"/>
      <c r="K8" s="102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103"/>
      <c r="C9" s="104"/>
      <c r="D9" s="104"/>
      <c r="E9" s="104"/>
      <c r="F9" s="104"/>
      <c r="G9" s="104"/>
      <c r="H9" s="104"/>
      <c r="I9" s="104"/>
      <c r="J9" s="104"/>
      <c r="K9" s="104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113" t="s">
        <v>16</v>
      </c>
      <c r="C10" s="114"/>
      <c r="D10" s="114"/>
      <c r="E10" s="114"/>
      <c r="F10" s="114"/>
      <c r="G10" s="114"/>
      <c r="H10" s="114"/>
      <c r="I10" s="114"/>
      <c r="J10" s="114"/>
      <c r="K10" s="11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105"/>
      <c r="C11" s="106"/>
      <c r="D11" s="106"/>
      <c r="E11" s="106"/>
      <c r="F11" s="106"/>
      <c r="G11" s="106"/>
      <c r="H11" s="106"/>
      <c r="I11" s="106"/>
      <c r="J11" s="106"/>
      <c r="K11" s="106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5.75" customHeight="1" thickTop="1">
      <c r="A13" s="14"/>
      <c r="B13" s="58" t="s">
        <v>8</v>
      </c>
      <c r="C13" s="59"/>
      <c r="D13" s="59"/>
      <c r="E13" s="60"/>
      <c r="F13" s="54" t="s">
        <v>22</v>
      </c>
      <c r="G13" s="56" t="s">
        <v>19</v>
      </c>
      <c r="H13" s="57"/>
      <c r="I13" s="57"/>
      <c r="J13" s="45">
        <v>200</v>
      </c>
      <c r="K13" s="46">
        <v>20</v>
      </c>
    </row>
    <row r="14" spans="1:11" ht="15.75" customHeight="1" thickBot="1">
      <c r="A14" s="14"/>
      <c r="B14" s="61" t="s">
        <v>17</v>
      </c>
      <c r="C14" s="62"/>
      <c r="D14" s="62"/>
      <c r="E14" s="63"/>
      <c r="F14" s="55"/>
      <c r="G14" s="16" t="s">
        <v>7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64">
        <v>1</v>
      </c>
      <c r="C15" s="19" t="s">
        <v>12</v>
      </c>
      <c r="D15" s="66"/>
      <c r="E15" s="67"/>
      <c r="F15" s="39"/>
      <c r="G15" s="29">
        <f>IF(K15="wo",IF(K16="wo",0,2),IF(K16="wo",0,IF(H15="",0,IF(H15=H16,1,IF(H15&gt;H16,2,0)))))</f>
        <v>0</v>
      </c>
      <c r="H15" s="41"/>
      <c r="I15" s="41"/>
      <c r="J15" s="34">
        <f>IF(I15="","",ROUNDDOWN(H15/I15,3))</f>
      </c>
      <c r="K15" s="43"/>
    </row>
    <row r="16" spans="1:11" ht="30" customHeight="1" thickBot="1">
      <c r="A16" s="14"/>
      <c r="B16" s="65"/>
      <c r="C16" s="18" t="s">
        <v>13</v>
      </c>
      <c r="D16" s="68"/>
      <c r="E16" s="69"/>
      <c r="F16" s="40"/>
      <c r="G16" s="30">
        <f>IF(K16="wo",IF(K15="wo",0,2),IF(K15="wo",0,IF(H16="",0,2-G15)))</f>
        <v>0</v>
      </c>
      <c r="H16" s="42"/>
      <c r="I16" s="30">
        <f>IF(I15="","",I15)</f>
      </c>
      <c r="J16" s="35">
        <f>IF(I16="","",ROUNDDOWN(H16/I16,3))</f>
      </c>
      <c r="K16" s="44"/>
    </row>
    <row r="17" ht="4.5" customHeight="1" thickBot="1" thickTop="1"/>
    <row r="18" spans="1:11" ht="15.75" customHeight="1" thickTop="1">
      <c r="A18" s="14"/>
      <c r="B18" s="58" t="s">
        <v>9</v>
      </c>
      <c r="C18" s="59"/>
      <c r="D18" s="59"/>
      <c r="E18" s="60"/>
      <c r="F18" s="54" t="s">
        <v>22</v>
      </c>
      <c r="G18" s="56" t="s">
        <v>19</v>
      </c>
      <c r="H18" s="57"/>
      <c r="I18" s="57"/>
      <c r="J18" s="45">
        <v>150</v>
      </c>
      <c r="K18" s="46">
        <v>25</v>
      </c>
    </row>
    <row r="19" spans="1:11" ht="15.75" customHeight="1" thickBot="1">
      <c r="A19" s="14"/>
      <c r="B19" s="61" t="s">
        <v>17</v>
      </c>
      <c r="C19" s="62"/>
      <c r="D19" s="62"/>
      <c r="E19" s="63"/>
      <c r="F19" s="55"/>
      <c r="G19" s="16" t="s">
        <v>7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64">
        <v>2</v>
      </c>
      <c r="C20" s="19" t="s">
        <v>12</v>
      </c>
      <c r="D20" s="66"/>
      <c r="E20" s="67"/>
      <c r="F20" s="39"/>
      <c r="G20" s="29">
        <f>IF(K20="wo",IF(K21="wo",0,2),IF(K21="wo",0,IF(H20="",0,IF(H20=H21,1,IF(H20&gt;H21,2,0)))))</f>
        <v>0</v>
      </c>
      <c r="H20" s="41"/>
      <c r="I20" s="41"/>
      <c r="J20" s="34">
        <f>IF(I20="","",ROUNDDOWN(H20/I20,3))</f>
      </c>
      <c r="K20" s="43"/>
    </row>
    <row r="21" spans="1:11" ht="30" customHeight="1" thickBot="1">
      <c r="A21" s="14"/>
      <c r="B21" s="65"/>
      <c r="C21" s="18" t="s">
        <v>13</v>
      </c>
      <c r="D21" s="68"/>
      <c r="E21" s="69"/>
      <c r="F21" s="40"/>
      <c r="G21" s="30">
        <f>IF(K21="wo",IF(K20="wo",0,2),IF(K20="wo",0,IF(H21="",0,2-G20)))</f>
        <v>0</v>
      </c>
      <c r="H21" s="42"/>
      <c r="I21" s="30">
        <f>IF(I20="","",I20)</f>
      </c>
      <c r="J21" s="35">
        <f>IF(I21="","",ROUNDDOWN(H21/I21,3))</f>
      </c>
      <c r="K21" s="44"/>
    </row>
    <row r="22" ht="4.5" customHeight="1" thickBot="1" thickTop="1"/>
    <row r="23" spans="1:11" ht="15.75" customHeight="1" thickTop="1">
      <c r="A23" s="14"/>
      <c r="B23" s="58" t="s">
        <v>10</v>
      </c>
      <c r="C23" s="59"/>
      <c r="D23" s="59"/>
      <c r="E23" s="60"/>
      <c r="F23" s="54" t="s">
        <v>22</v>
      </c>
      <c r="G23" s="56" t="s">
        <v>19</v>
      </c>
      <c r="H23" s="57"/>
      <c r="I23" s="57"/>
      <c r="J23" s="45">
        <v>80</v>
      </c>
      <c r="K23" s="46">
        <v>30</v>
      </c>
    </row>
    <row r="24" spans="1:11" ht="15.75" customHeight="1" thickBot="1">
      <c r="A24" s="14"/>
      <c r="B24" s="61" t="s">
        <v>17</v>
      </c>
      <c r="C24" s="62"/>
      <c r="D24" s="62"/>
      <c r="E24" s="63"/>
      <c r="F24" s="55"/>
      <c r="G24" s="16" t="s">
        <v>7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64">
        <v>3</v>
      </c>
      <c r="C25" s="19" t="s">
        <v>12</v>
      </c>
      <c r="D25" s="66"/>
      <c r="E25" s="67"/>
      <c r="F25" s="39"/>
      <c r="G25" s="29">
        <f>IF(K25="wo",IF(K26="wo",0,2),IF(K26="wo",0,IF(H25="",0,IF(H25=H26,1,IF(H25&gt;H26,2,0)))))</f>
        <v>0</v>
      </c>
      <c r="H25" s="41"/>
      <c r="I25" s="41"/>
      <c r="J25" s="34">
        <f>IF(I25="","",ROUNDDOWN(H25/I25,3))</f>
      </c>
      <c r="K25" s="43"/>
    </row>
    <row r="26" spans="1:11" ht="30" customHeight="1" thickBot="1">
      <c r="A26" s="14"/>
      <c r="B26" s="65"/>
      <c r="C26" s="18" t="s">
        <v>13</v>
      </c>
      <c r="D26" s="68"/>
      <c r="E26" s="69"/>
      <c r="F26" s="40"/>
      <c r="G26" s="30">
        <f>IF(K26="wo",IF(K25="wo",0,2),IF(K25="wo",0,IF(H26="",0,2-G25)))</f>
        <v>0</v>
      </c>
      <c r="H26" s="42"/>
      <c r="I26" s="30">
        <f>IF(I25="","",I25)</f>
      </c>
      <c r="J26" s="35">
        <f>IF(I26="","",ROUNDDOWN(H26/I26,3))</f>
      </c>
      <c r="K26" s="44"/>
    </row>
    <row r="27" ht="4.5" customHeight="1" thickBot="1" thickTop="1"/>
    <row r="28" spans="1:11" ht="15.75" customHeight="1" thickTop="1">
      <c r="A28" s="14"/>
      <c r="B28" s="58" t="s">
        <v>11</v>
      </c>
      <c r="C28" s="59"/>
      <c r="D28" s="59"/>
      <c r="E28" s="60"/>
      <c r="F28" s="54" t="s">
        <v>22</v>
      </c>
      <c r="G28" s="56" t="s">
        <v>19</v>
      </c>
      <c r="H28" s="57"/>
      <c r="I28" s="57"/>
      <c r="J28" s="45">
        <v>30</v>
      </c>
      <c r="K28" s="46">
        <v>50</v>
      </c>
    </row>
    <row r="29" spans="1:11" ht="15.75" customHeight="1" thickBot="1">
      <c r="A29" s="14"/>
      <c r="B29" s="61" t="s">
        <v>17</v>
      </c>
      <c r="C29" s="62"/>
      <c r="D29" s="62"/>
      <c r="E29" s="63"/>
      <c r="F29" s="55"/>
      <c r="G29" s="16" t="s">
        <v>7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64">
        <v>4</v>
      </c>
      <c r="C30" s="19" t="s">
        <v>12</v>
      </c>
      <c r="D30" s="66"/>
      <c r="E30" s="67"/>
      <c r="F30" s="39"/>
      <c r="G30" s="29">
        <f>IF(K30="wo",IF(K31="wo",0,2),IF(K31="wo",0,IF(H30="",0,IF(H30=H31,1,IF(H30&gt;H31,2,0)))))</f>
        <v>0</v>
      </c>
      <c r="H30" s="41"/>
      <c r="I30" s="41"/>
      <c r="J30" s="34">
        <f>IF(I30="","",ROUNDDOWN(H30/I30,3))</f>
      </c>
      <c r="K30" s="43"/>
    </row>
    <row r="31" spans="1:11" ht="30" customHeight="1" thickBot="1">
      <c r="A31" s="14"/>
      <c r="B31" s="65"/>
      <c r="C31" s="18" t="s">
        <v>13</v>
      </c>
      <c r="D31" s="68"/>
      <c r="E31" s="69"/>
      <c r="F31" s="40"/>
      <c r="G31" s="30">
        <f>IF(K31="wo",IF(K30="wo",0,2),IF(K30="wo",0,IF(H31="",0,2-G30)))</f>
        <v>0</v>
      </c>
      <c r="H31" s="42"/>
      <c r="I31" s="30">
        <f>IF(I30="","",I30)</f>
      </c>
      <c r="J31" s="35">
        <f>IF(I31="","",ROUNDDOWN(H31/I31,3))</f>
      </c>
      <c r="K31" s="44"/>
    </row>
    <row r="32" ht="4.5" customHeight="1" thickTop="1"/>
    <row r="33" spans="40:43" ht="4.5" customHeight="1" thickBot="1">
      <c r="AN33" s="8"/>
      <c r="AO33" s="8"/>
      <c r="AP33" s="10"/>
      <c r="AQ33" s="9"/>
    </row>
    <row r="34" spans="2:43" ht="18.75" customHeight="1" thickBot="1">
      <c r="B34" s="22"/>
      <c r="C34" s="22"/>
      <c r="D34" s="11"/>
      <c r="E34" s="36"/>
      <c r="F34" s="23" t="s">
        <v>4</v>
      </c>
      <c r="G34" s="24" t="s">
        <v>7</v>
      </c>
      <c r="H34" s="26" t="s">
        <v>0</v>
      </c>
      <c r="I34" s="27" t="s">
        <v>1</v>
      </c>
      <c r="J34" s="77" t="s">
        <v>5</v>
      </c>
      <c r="K34" s="78"/>
      <c r="AN34" s="8"/>
      <c r="AO34" s="8"/>
      <c r="AP34" s="8"/>
      <c r="AQ34" s="9"/>
    </row>
    <row r="35" spans="2:43" ht="34.5" customHeight="1" thickBot="1" thickTop="1">
      <c r="B35" s="96">
        <f>IF(D7="","",D7)</f>
      </c>
      <c r="C35" s="97"/>
      <c r="D35" s="97"/>
      <c r="E35" s="98"/>
      <c r="F35" s="33">
        <f>IF((G35+G36)=0,"",IF(G35=G36,1,IF(G35&gt;G36,2,0)))</f>
      </c>
      <c r="G35" s="32">
        <f>IF(I35=0,0,SUM(G15+G20+G25+G30))</f>
        <v>0</v>
      </c>
      <c r="H35" s="31">
        <f>H15+(H20*2)+(H25*6)+(H30*30)</f>
        <v>0</v>
      </c>
      <c r="I35" s="25">
        <f>I15+I20+I25+I30</f>
        <v>0</v>
      </c>
      <c r="J35" s="94">
        <f>IF(I35=0,"",ROUNDDOWN(H35/I35,3))</f>
      </c>
      <c r="K35" s="95"/>
      <c r="AN35" s="8"/>
      <c r="AO35" s="8"/>
      <c r="AP35" s="8"/>
      <c r="AQ35" s="9"/>
    </row>
    <row r="36" spans="2:43" ht="34.5" customHeight="1" thickBot="1">
      <c r="B36" s="99">
        <f>IF(G7="","",G7)</f>
      </c>
      <c r="C36" s="100"/>
      <c r="D36" s="100"/>
      <c r="E36" s="101"/>
      <c r="F36" s="33">
        <f>IF(G35+G36=0,"",2-F35)</f>
      </c>
      <c r="G36" s="32">
        <f>IF(I36=0,0,SUM(G16+G21+G26+G31))</f>
        <v>0</v>
      </c>
      <c r="H36" s="31">
        <f>H16+(H21*2)+(H26*6)+(H31*30)</f>
        <v>0</v>
      </c>
      <c r="I36" s="12">
        <f>I35</f>
        <v>0</v>
      </c>
      <c r="J36" s="94">
        <f>IF(I36=0,"",ROUNDDOWN(H36/I36,3))</f>
      </c>
      <c r="K36" s="95"/>
      <c r="AN36" s="8"/>
      <c r="AO36" s="8"/>
      <c r="AP36" s="8"/>
      <c r="AQ36" s="9"/>
    </row>
    <row r="37" ht="4.5" customHeight="1" thickBot="1"/>
    <row r="38" spans="1:11" ht="15.75" customHeight="1" thickBot="1" thickTop="1">
      <c r="A38" s="14"/>
      <c r="B38" s="91" t="s">
        <v>23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5.75" customHeight="1" thickBot="1" thickTop="1">
      <c r="A39" s="14"/>
      <c r="B39" s="74" t="s">
        <v>34</v>
      </c>
      <c r="C39" s="75"/>
      <c r="D39" s="75"/>
      <c r="E39" s="75"/>
      <c r="F39" s="75"/>
      <c r="G39" s="75"/>
      <c r="H39" s="75"/>
      <c r="I39" s="75"/>
      <c r="J39" s="75"/>
      <c r="K39" s="76"/>
    </row>
    <row r="40" spans="2:43" ht="24.75" customHeight="1" thickBot="1" thickTop="1">
      <c r="B40" s="71" t="s">
        <v>18</v>
      </c>
      <c r="C40" s="72"/>
      <c r="D40" s="72"/>
      <c r="E40" s="72"/>
      <c r="F40" s="72"/>
      <c r="G40" s="72"/>
      <c r="H40" s="72"/>
      <c r="I40" s="72"/>
      <c r="J40" s="72"/>
      <c r="K40" s="73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9.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70" t="str">
        <f>"Unterschrift"&amp;" "&amp;B7</f>
        <v>Unterschrift </v>
      </c>
      <c r="H43" s="70"/>
      <c r="I43" s="70"/>
      <c r="J43" s="70"/>
      <c r="AN43" s="8"/>
      <c r="AO43" s="8"/>
      <c r="AP43" s="10"/>
      <c r="AQ43" s="9"/>
    </row>
    <row r="44" ht="19.5" customHeight="1" hidden="1"/>
    <row r="45" spans="2:4" ht="19.5" customHeight="1" hidden="1">
      <c r="B45" s="53" t="s">
        <v>81</v>
      </c>
      <c r="D45" s="50" t="s">
        <v>82</v>
      </c>
    </row>
    <row r="46" spans="2:4" ht="19.5" customHeight="1" hidden="1">
      <c r="B46" s="1" t="s">
        <v>70</v>
      </c>
      <c r="D46" s="51" t="s">
        <v>71</v>
      </c>
    </row>
    <row r="47" spans="2:4" ht="19.5" customHeight="1" hidden="1">
      <c r="B47" s="53" t="s">
        <v>79</v>
      </c>
      <c r="D47" s="50" t="s">
        <v>93</v>
      </c>
    </row>
    <row r="48" spans="2:4" ht="19.5" customHeight="1" hidden="1">
      <c r="B48" s="53" t="s">
        <v>75</v>
      </c>
      <c r="D48" s="50" t="s">
        <v>73</v>
      </c>
    </row>
    <row r="49" spans="2:4" ht="19.5" customHeight="1" hidden="1">
      <c r="B49" s="53" t="s">
        <v>95</v>
      </c>
      <c r="D49" s="51" t="s">
        <v>94</v>
      </c>
    </row>
    <row r="50" spans="2:4" ht="19.5" customHeight="1" hidden="1">
      <c r="B50" s="1" t="s">
        <v>80</v>
      </c>
      <c r="D50" s="51" t="s">
        <v>77</v>
      </c>
    </row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4.5" customHeight="1" hidden="1"/>
    <row r="68" ht="4.5" customHeight="1" hidden="1"/>
    <row r="69" ht="4.5" customHeight="1" hidden="1"/>
    <row r="70" ht="4.5" customHeight="1" hidden="1"/>
    <row r="71" ht="4.5" customHeight="1" hidden="1"/>
    <row r="72" ht="4.5" customHeight="1" hidden="1"/>
    <row r="73" ht="4.5" customHeight="1" hidden="1"/>
    <row r="74" ht="4.5" customHeight="1" hidden="1"/>
    <row r="75" ht="4.5" customHeight="1" hidden="1"/>
    <row r="76" ht="4.5" customHeight="1" hidden="1"/>
  </sheetData>
  <sheetProtection password="CF03" sheet="1" selectLockedCells="1"/>
  <mergeCells count="51">
    <mergeCell ref="F13:F14"/>
    <mergeCell ref="G13:I13"/>
    <mergeCell ref="B13:E13"/>
    <mergeCell ref="B18:E18"/>
    <mergeCell ref="B14:E14"/>
    <mergeCell ref="B15:B16"/>
    <mergeCell ref="D15:E15"/>
    <mergeCell ref="D16:E16"/>
    <mergeCell ref="G43:J43"/>
    <mergeCell ref="B40:K40"/>
    <mergeCell ref="B39:K39"/>
    <mergeCell ref="B28:E28"/>
    <mergeCell ref="B29:E29"/>
    <mergeCell ref="D30:E30"/>
    <mergeCell ref="D31:E31"/>
    <mergeCell ref="F28:F29"/>
    <mergeCell ref="B30:B31"/>
    <mergeCell ref="J34:K34"/>
    <mergeCell ref="E6:K6"/>
    <mergeCell ref="B3:D3"/>
    <mergeCell ref="A1:L1"/>
    <mergeCell ref="B5:C5"/>
    <mergeCell ref="E5:G5"/>
    <mergeCell ref="H5:J5"/>
    <mergeCell ref="E3:K3"/>
    <mergeCell ref="B19:E19"/>
    <mergeCell ref="F23:F24"/>
    <mergeCell ref="G23:I23"/>
    <mergeCell ref="B24:E24"/>
    <mergeCell ref="B23:E23"/>
    <mergeCell ref="B20:B21"/>
    <mergeCell ref="D20:E20"/>
    <mergeCell ref="D21:E21"/>
    <mergeCell ref="F18:F19"/>
    <mergeCell ref="G18:I18"/>
    <mergeCell ref="G28:I28"/>
    <mergeCell ref="B25:B26"/>
    <mergeCell ref="D25:E25"/>
    <mergeCell ref="D26:E26"/>
    <mergeCell ref="B38:K38"/>
    <mergeCell ref="J35:K35"/>
    <mergeCell ref="J36:K36"/>
    <mergeCell ref="B35:E35"/>
    <mergeCell ref="B36:E36"/>
    <mergeCell ref="G8:K8"/>
    <mergeCell ref="B9:K9"/>
    <mergeCell ref="B11:K12"/>
    <mergeCell ref="B7:C7"/>
    <mergeCell ref="E7:F7"/>
    <mergeCell ref="G7:K7"/>
    <mergeCell ref="B10:K10"/>
  </mergeCells>
  <dataValidations count="7"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whole" allowBlank="1" showInputMessage="1" showErrorMessage="1" errorTitle="PP" error="Ganze Zahl zwischen 0 und Spielziel" sqref="H20 H25 H30 H15">
      <formula1>0</formula1>
      <formula2>J18</formula2>
    </dataValidation>
    <dataValidation type="whole" allowBlank="1" showInputMessage="1" showErrorMessage="1" errorTitle="PP" error="Ganze Zahl zwischen 0 und Spielziel" sqref="H31 H26 H21 H16">
      <formula1>0</formula1>
      <formula2>J28</formula2>
    </dataValidation>
    <dataValidation type="whole" showInputMessage="1" showErrorMessage="1" error="nur 1 - 10 möglich" sqref="K5">
      <formula1>1</formula1>
      <formula2>10</formula2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error="Nur  &quot;E&quot; oder leere Zelle gültig." sqref="F15:F16 F20:F21 F25:F26 F30:F31">
      <formula1>"E,e"</formula1>
    </dataValidation>
    <dataValidation type="list" allowBlank="1" showInputMessage="1" showErrorMessage="1" sqref="B7:C7 E7:F7">
      <formula1>pra</formula1>
    </dataValidation>
  </dataValidations>
  <printOptions/>
  <pageMargins left="0.7874015748031497" right="0.3937007874015748" top="0.7086614173228347" bottom="0.7086614173228347" header="0.5118110236220472" footer="0.2755905511811024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A. Pahr</dc:creator>
  <cp:keywords/>
  <dc:description/>
  <cp:lastModifiedBy>Wolfgang Karner</cp:lastModifiedBy>
  <cp:lastPrinted>2006-09-11T08:56:50Z</cp:lastPrinted>
  <dcterms:created xsi:type="dcterms:W3CDTF">2002-08-20T00:53:47Z</dcterms:created>
  <dcterms:modified xsi:type="dcterms:W3CDTF">2012-10-05T20:08:15Z</dcterms:modified>
  <cp:category/>
  <cp:version/>
  <cp:contentType/>
  <cp:contentStatus/>
</cp:coreProperties>
</file>