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lard\aSportleitung 2020_21\Turnierkalender\"/>
    </mc:Choice>
  </mc:AlternateContent>
  <xr:revisionPtr revIDLastSave="0" documentId="13_ncr:1_{4CD52AF8-A4D8-4EB7-BE29-DDEB43048EBA}" xr6:coauthVersionLast="45" xr6:coauthVersionMax="45" xr10:uidLastSave="{00000000-0000-0000-0000-000000000000}"/>
  <bookViews>
    <workbookView xWindow="-98" yWindow="-98" windowWidth="20715" windowHeight="13276" xr2:uid="{CED4E83B-861F-4824-AB15-5ACFA84E3593}"/>
  </bookViews>
  <sheets>
    <sheet name="2020_2021" sheetId="1" r:id="rId1"/>
  </sheets>
  <externalReferences>
    <externalReference r:id="rId2"/>
  </externalReferences>
  <definedNames>
    <definedName name="_xlnm._FilterDatabase" localSheetId="0" hidden="1">'2020_2021'!$A$3:$M$69</definedName>
  </definedNames>
  <calcPr calcId="191029" iterate="1" iterateDelta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0" i="1" l="1"/>
  <c r="L70" i="1"/>
  <c r="M69" i="1"/>
  <c r="L69" i="1"/>
  <c r="M68" i="1"/>
  <c r="L68" i="1"/>
  <c r="C68" i="1"/>
  <c r="B68" i="1"/>
  <c r="M67" i="1"/>
  <c r="L67" i="1"/>
  <c r="Q66" i="1"/>
  <c r="M66" i="1"/>
  <c r="L66" i="1"/>
  <c r="I66" i="1"/>
  <c r="I69" i="1" s="1"/>
  <c r="M65" i="1"/>
  <c r="L65" i="1"/>
  <c r="C65" i="1"/>
  <c r="Q65" i="1" s="1"/>
  <c r="B65" i="1"/>
  <c r="M64" i="1"/>
  <c r="L64" i="1"/>
  <c r="I64" i="1"/>
  <c r="M63" i="1"/>
  <c r="L63" i="1"/>
  <c r="M61" i="1"/>
  <c r="L61" i="1"/>
  <c r="Q60" i="1"/>
  <c r="M60" i="1"/>
  <c r="L60" i="1"/>
  <c r="Q59" i="1"/>
  <c r="M59" i="1"/>
  <c r="L59" i="1"/>
  <c r="I59" i="1"/>
  <c r="I63" i="1" s="1"/>
  <c r="I70" i="1" s="1"/>
  <c r="M58" i="1"/>
  <c r="L58" i="1"/>
  <c r="I58" i="1"/>
  <c r="M57" i="1"/>
  <c r="L57" i="1"/>
  <c r="M55" i="1"/>
  <c r="L55" i="1"/>
  <c r="M54" i="1"/>
  <c r="L54" i="1"/>
  <c r="I54" i="1"/>
  <c r="M53" i="1"/>
  <c r="L53" i="1"/>
  <c r="M52" i="1"/>
  <c r="L52" i="1"/>
  <c r="C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Q42" i="1"/>
  <c r="M42" i="1"/>
  <c r="L42" i="1"/>
  <c r="M41" i="1"/>
  <c r="L41" i="1"/>
  <c r="M40" i="1"/>
  <c r="L40" i="1"/>
  <c r="M39" i="1"/>
  <c r="L39" i="1"/>
  <c r="M38" i="1"/>
  <c r="L38" i="1"/>
  <c r="M37" i="1"/>
  <c r="L37" i="1"/>
  <c r="Q36" i="1"/>
  <c r="M36" i="1"/>
  <c r="L36" i="1"/>
  <c r="M35" i="1"/>
  <c r="L35" i="1"/>
  <c r="M34" i="1"/>
  <c r="L34" i="1"/>
  <c r="M33" i="1"/>
  <c r="L33" i="1"/>
  <c r="Q32" i="1"/>
  <c r="M32" i="1"/>
  <c r="L32" i="1"/>
  <c r="M31" i="1"/>
  <c r="L31" i="1"/>
  <c r="Q30" i="1"/>
  <c r="M30" i="1"/>
  <c r="L30" i="1"/>
  <c r="M29" i="1"/>
  <c r="L29" i="1"/>
  <c r="M28" i="1"/>
  <c r="L28" i="1"/>
  <c r="M27" i="1"/>
  <c r="L27" i="1"/>
  <c r="Q26" i="1"/>
  <c r="M26" i="1"/>
  <c r="L26" i="1"/>
  <c r="M25" i="1"/>
  <c r="L25" i="1"/>
  <c r="Q24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Q16" i="1"/>
  <c r="M16" i="1"/>
  <c r="L16" i="1"/>
  <c r="M15" i="1"/>
  <c r="L15" i="1"/>
  <c r="M14" i="1"/>
  <c r="L14" i="1"/>
  <c r="Q13" i="1"/>
  <c r="M13" i="1"/>
  <c r="L13" i="1"/>
  <c r="M12" i="1"/>
  <c r="L12" i="1"/>
  <c r="M11" i="1"/>
  <c r="L11" i="1"/>
  <c r="M10" i="1"/>
  <c r="L10" i="1"/>
  <c r="Q9" i="1"/>
  <c r="M9" i="1"/>
  <c r="L9" i="1"/>
  <c r="M8" i="1"/>
  <c r="L8" i="1"/>
  <c r="C8" i="1"/>
  <c r="I8" i="1" s="1"/>
  <c r="M7" i="1"/>
  <c r="L7" i="1"/>
  <c r="M6" i="1"/>
  <c r="L6" i="1"/>
  <c r="M5" i="1"/>
  <c r="L5" i="1"/>
  <c r="A2" i="1"/>
  <c r="A1" i="1"/>
</calcChain>
</file>

<file path=xl/sharedStrings.xml><?xml version="1.0" encoding="utf-8"?>
<sst xmlns="http://schemas.openxmlformats.org/spreadsheetml/2006/main" count="334" uniqueCount="153">
  <si>
    <t>Sportleitersitzung MB Freitag, den 28. August 2020</t>
  </si>
  <si>
    <t>Wien (KB)</t>
  </si>
  <si>
    <t>Wien (MB)</t>
  </si>
  <si>
    <t>Nennschluss Wien</t>
  </si>
  <si>
    <t>Woche</t>
  </si>
  <si>
    <t>von</t>
  </si>
  <si>
    <t>bis</t>
  </si>
  <si>
    <t>Disziplin</t>
  </si>
  <si>
    <t>Art</t>
  </si>
  <si>
    <t>Klasse</t>
  </si>
  <si>
    <t>GD - Grenzen</t>
  </si>
  <si>
    <t>Dist./HAZ</t>
  </si>
  <si>
    <t>Nennschl.</t>
  </si>
  <si>
    <t>ANZ</t>
  </si>
  <si>
    <t>Ausrichter</t>
  </si>
  <si>
    <t>MB</t>
  </si>
  <si>
    <t>2020</t>
  </si>
  <si>
    <t>September</t>
  </si>
  <si>
    <t>Freie Partie</t>
  </si>
  <si>
    <t>Vorrunde</t>
  </si>
  <si>
    <t>4. Klasse</t>
  </si>
  <si>
    <t>GD 0 - 3</t>
  </si>
  <si>
    <t>60/25</t>
  </si>
  <si>
    <t>ÖGP 5 Kegel</t>
  </si>
  <si>
    <t>Finale</t>
  </si>
  <si>
    <t/>
  </si>
  <si>
    <t>Stammspielernamen für die MM bekannt geben</t>
  </si>
  <si>
    <t>3. Klasse</t>
  </si>
  <si>
    <t>GD 3 - 6</t>
  </si>
  <si>
    <t>100/25</t>
  </si>
  <si>
    <t>WLM DB (KB)</t>
  </si>
  <si>
    <t>ÖSTM 5 Kegel</t>
  </si>
  <si>
    <t>Dreiband Senioren</t>
  </si>
  <si>
    <t>38. ÖM</t>
  </si>
  <si>
    <t>über 65 ab 1.9.</t>
  </si>
  <si>
    <t>25/50 und 30/50</t>
  </si>
  <si>
    <t>Tag des Sports Wien Heldenplatz</t>
  </si>
  <si>
    <t>2. Klasse</t>
  </si>
  <si>
    <t>GD 6 - 12</t>
  </si>
  <si>
    <t>200/25</t>
  </si>
  <si>
    <t>WLM EB (MB)</t>
  </si>
  <si>
    <t>25/60</t>
  </si>
  <si>
    <t>Oktober</t>
  </si>
  <si>
    <t>WLM Freie Partie (MB)</t>
  </si>
  <si>
    <t>ÖSTM Einband  MB</t>
  </si>
  <si>
    <t>ÖSTM Einband</t>
  </si>
  <si>
    <t>ÖM für Vereinsmannschaften</t>
  </si>
  <si>
    <t>Runde 1</t>
  </si>
  <si>
    <t>Runde 2</t>
  </si>
  <si>
    <t>November</t>
  </si>
  <si>
    <t>Runde 3</t>
  </si>
  <si>
    <t>ÖSTM Artistik</t>
  </si>
  <si>
    <t>Runde 4</t>
  </si>
  <si>
    <t>Freie Partie Damen</t>
  </si>
  <si>
    <t>24. ÖM</t>
  </si>
  <si>
    <t>mind. 60/25</t>
  </si>
  <si>
    <t>Cadre 35/2</t>
  </si>
  <si>
    <t>WLM Dreiband Damen (MB)</t>
  </si>
  <si>
    <t>1. Klasse</t>
  </si>
  <si>
    <t>GD 12 - 30</t>
  </si>
  <si>
    <t>300/20</t>
  </si>
  <si>
    <t>WLM 5 Kegel</t>
  </si>
  <si>
    <t>5. WLM 5 - Kegel</t>
  </si>
  <si>
    <t>59. ÖM</t>
  </si>
  <si>
    <t>GD über 30</t>
  </si>
  <si>
    <t>500/20 u. 400/20</t>
  </si>
  <si>
    <t>Dezember</t>
  </si>
  <si>
    <t>Dreiband Damen</t>
  </si>
  <si>
    <t>17. ÖM</t>
  </si>
  <si>
    <t>mind. 20/50</t>
  </si>
  <si>
    <t>WLM Dreiband Damen (KB)</t>
  </si>
  <si>
    <t>150/20</t>
  </si>
  <si>
    <t>Quali Damen Dreiband ÖSTM</t>
  </si>
  <si>
    <t>WLM Freie Partie (KB)</t>
  </si>
  <si>
    <t>2021</t>
  </si>
  <si>
    <t>Jänner</t>
  </si>
  <si>
    <t>ÖM Freie Partie</t>
  </si>
  <si>
    <t>GD 12 - 18</t>
  </si>
  <si>
    <t>200/20</t>
  </si>
  <si>
    <t>SKL Dreiband/Quali ÖSTM Herren</t>
  </si>
  <si>
    <t>WLM FP Damen (MB)</t>
  </si>
  <si>
    <t>Cadre 52/2</t>
  </si>
  <si>
    <t>Qualifikation</t>
  </si>
  <si>
    <t>GD 0 - 6</t>
  </si>
  <si>
    <t>57. ÖM</t>
  </si>
  <si>
    <t>GD über 18</t>
  </si>
  <si>
    <t>300/20 u. 250/20</t>
  </si>
  <si>
    <t>ÖSTM Kegel Teams</t>
  </si>
  <si>
    <t>1.Klasse</t>
  </si>
  <si>
    <t>GD 6 - 15</t>
  </si>
  <si>
    <t>ÖSTM Dreiband Damen und Herren</t>
  </si>
  <si>
    <t>Februar</t>
  </si>
  <si>
    <t>47. ÖM</t>
  </si>
  <si>
    <t>GD über 15</t>
  </si>
  <si>
    <t>WLM EB (KB)</t>
  </si>
  <si>
    <t>Einband</t>
  </si>
  <si>
    <t>GD 0 - 2</t>
  </si>
  <si>
    <t>60/40</t>
  </si>
  <si>
    <t>ÖM U21</t>
  </si>
  <si>
    <t>am 01.09. noch nicht 21 Jahre</t>
  </si>
  <si>
    <t>März</t>
  </si>
  <si>
    <t>BL A: oberes play-off + Ersatz-Termin</t>
  </si>
  <si>
    <t>Runde 5</t>
  </si>
  <si>
    <t>Runde 6</t>
  </si>
  <si>
    <t>Runde 7</t>
  </si>
  <si>
    <t>ÖSTM 47/2 ÖM Dreiband Senioren Quali</t>
  </si>
  <si>
    <t>April</t>
  </si>
  <si>
    <t>Osterferien</t>
  </si>
  <si>
    <t>ÖM Dreiband Senioren</t>
  </si>
  <si>
    <t>Runde 8</t>
  </si>
  <si>
    <t>GD 2 - 4</t>
  </si>
  <si>
    <t>100/40</t>
  </si>
  <si>
    <t>ÖM Pentathlon</t>
  </si>
  <si>
    <t>EM Damen (Melk)</t>
  </si>
  <si>
    <t>Mai</t>
  </si>
  <si>
    <t>Dreiband</t>
  </si>
  <si>
    <t>GD 0 - 0,5</t>
  </si>
  <si>
    <t>20/60</t>
  </si>
  <si>
    <t>GD 4 - 6</t>
  </si>
  <si>
    <t>125/30</t>
  </si>
  <si>
    <t>WLM 47/2 (MB)</t>
  </si>
  <si>
    <t>WLM 35/2 (KB)</t>
  </si>
  <si>
    <t>ÖSTM 71/2</t>
  </si>
  <si>
    <t>EC 5 Pins National Teams (Hall in Tirol)</t>
  </si>
  <si>
    <t>GD über 6</t>
  </si>
  <si>
    <t>150/30</t>
  </si>
  <si>
    <t>EM 47/2 und 71/2 Aufstieg Play-Off</t>
  </si>
  <si>
    <t>GD 0,5 - 0,8</t>
  </si>
  <si>
    <t>30/60</t>
  </si>
  <si>
    <t>WLM 52/2 (KB)</t>
  </si>
  <si>
    <t>GD 0,8 - 1,1</t>
  </si>
  <si>
    <t>40/50</t>
  </si>
  <si>
    <t>WLM DB (MB)</t>
  </si>
  <si>
    <t>Juni</t>
  </si>
  <si>
    <t>EM Dreiband</t>
  </si>
  <si>
    <t>10. ÖStM (57.ÖM)</t>
  </si>
  <si>
    <t>GD über 1,1</t>
  </si>
  <si>
    <t>50/50</t>
  </si>
  <si>
    <t>ÖM 47/1</t>
  </si>
  <si>
    <t>Bundesländercup</t>
  </si>
  <si>
    <t>BCC</t>
  </si>
  <si>
    <t>FLO</t>
  </si>
  <si>
    <t>MEL</t>
  </si>
  <si>
    <t>WBA</t>
  </si>
  <si>
    <t>PÖL</t>
  </si>
  <si>
    <t>STO</t>
  </si>
  <si>
    <t>MBK</t>
  </si>
  <si>
    <t>POT</t>
  </si>
  <si>
    <t>AUG</t>
  </si>
  <si>
    <t>MBF</t>
  </si>
  <si>
    <t>BWW</t>
  </si>
  <si>
    <t>WIS</t>
  </si>
  <si>
    <t>WRN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</si>
</sst>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6"/>
      <color indexed="60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1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0" fillId="7" borderId="0" xfId="0" applyFill="1"/>
    <xf numFmtId="14" fontId="0" fillId="7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9" borderId="0" xfId="0" applyFill="1"/>
    <xf numFmtId="0" fontId="5" fillId="10" borderId="0" xfId="0" applyFont="1" applyFill="1"/>
    <xf numFmtId="0" fontId="0" fillId="11" borderId="0" xfId="0" applyFill="1"/>
    <xf numFmtId="1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0" fontId="0" fillId="10" borderId="0" xfId="0" applyFill="1"/>
    <xf numFmtId="14" fontId="0" fillId="10" borderId="0" xfId="0" applyNumberFormat="1" applyFill="1"/>
    <xf numFmtId="0" fontId="0" fillId="13" borderId="0" xfId="0" applyFill="1"/>
    <xf numFmtId="14" fontId="0" fillId="13" borderId="0" xfId="0" applyNumberFormat="1" applyFill="1"/>
    <xf numFmtId="49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1" applyNumberFormat="1" applyFont="1" applyBorder="1" applyAlignment="1">
      <alignment horizontal="center" wrapText="1"/>
    </xf>
    <xf numFmtId="0" fontId="3" fillId="0" borderId="5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vertical="center"/>
    </xf>
    <xf numFmtId="0" fontId="0" fillId="0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lender_erstellen_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FT 2020"/>
      <sheetName val="FT 2021"/>
      <sheetName val="Wochen"/>
      <sheetName val="Saison_2020_2021"/>
      <sheetName val="Verweißtabelle"/>
      <sheetName val="Kopiertabelle"/>
      <sheetName val="ÖM"/>
    </sheetNames>
    <sheetDataSet>
      <sheetData sheetId="0"/>
      <sheetData sheetId="1"/>
      <sheetData sheetId="2">
        <row r="2">
          <cell r="A2" t="str">
            <v>KW</v>
          </cell>
          <cell r="B2" t="str">
            <v>Name des Feiertages</v>
          </cell>
          <cell r="C2" t="str">
            <v>Verhältnis zum Ostersonntag</v>
          </cell>
          <cell r="D2" t="str">
            <v>Formel</v>
          </cell>
        </row>
        <row r="3">
          <cell r="A3">
            <v>15</v>
          </cell>
          <cell r="B3" t="str">
            <v>Ostersonntag</v>
          </cell>
          <cell r="D3">
            <v>43933</v>
          </cell>
          <cell r="E3">
            <v>15</v>
          </cell>
          <cell r="F3" t="str">
            <v>So</v>
          </cell>
        </row>
        <row r="4">
          <cell r="A4">
            <v>21</v>
          </cell>
          <cell r="B4" t="str">
            <v>Christi Himmelfahrt</v>
          </cell>
          <cell r="C4" t="str">
            <v>39 Tage danach</v>
          </cell>
          <cell r="D4">
            <v>43972</v>
          </cell>
          <cell r="E4">
            <v>21</v>
          </cell>
          <cell r="F4" t="str">
            <v>Do</v>
          </cell>
        </row>
        <row r="5">
          <cell r="A5">
            <v>22</v>
          </cell>
          <cell r="B5" t="str">
            <v>Pfingstsonntag</v>
          </cell>
          <cell r="C5" t="str">
            <v>49 Tage danach</v>
          </cell>
          <cell r="D5">
            <v>43982</v>
          </cell>
          <cell r="E5">
            <v>22</v>
          </cell>
          <cell r="F5" t="str">
            <v>So</v>
          </cell>
        </row>
        <row r="6">
          <cell r="A6">
            <v>24</v>
          </cell>
          <cell r="B6" t="str">
            <v>Fronleichnam</v>
          </cell>
          <cell r="C6" t="str">
            <v>60 Tage danach</v>
          </cell>
          <cell r="D6">
            <v>43993</v>
          </cell>
          <cell r="E6">
            <v>24</v>
          </cell>
          <cell r="F6" t="str">
            <v>Do</v>
          </cell>
        </row>
        <row r="7">
          <cell r="A7">
            <v>1</v>
          </cell>
          <cell r="B7" t="str">
            <v>Neujahr</v>
          </cell>
          <cell r="C7" t="str">
            <v>01.01.</v>
          </cell>
          <cell r="D7">
            <v>43831</v>
          </cell>
          <cell r="E7">
            <v>1</v>
          </cell>
          <cell r="F7" t="str">
            <v>Mi</v>
          </cell>
        </row>
        <row r="8">
          <cell r="A8">
            <v>2</v>
          </cell>
          <cell r="B8" t="str">
            <v>Heilige 3 Könige</v>
          </cell>
          <cell r="C8" t="str">
            <v>06.01.</v>
          </cell>
          <cell r="D8">
            <v>43836</v>
          </cell>
          <cell r="E8">
            <v>2</v>
          </cell>
          <cell r="F8" t="str">
            <v>Mo</v>
          </cell>
        </row>
        <row r="9">
          <cell r="A9">
            <v>18</v>
          </cell>
          <cell r="B9" t="str">
            <v>Staatsfeiertag</v>
          </cell>
          <cell r="C9" t="str">
            <v>01.05.</v>
          </cell>
          <cell r="D9">
            <v>43952</v>
          </cell>
          <cell r="E9">
            <v>18</v>
          </cell>
          <cell r="F9" t="str">
            <v>Fr</v>
          </cell>
        </row>
        <row r="10">
          <cell r="A10">
            <v>33</v>
          </cell>
          <cell r="B10" t="str">
            <v>Mariä Himmelfahrt</v>
          </cell>
          <cell r="C10" t="str">
            <v>15.08.</v>
          </cell>
          <cell r="D10">
            <v>44058</v>
          </cell>
          <cell r="E10">
            <v>33</v>
          </cell>
          <cell r="F10" t="str">
            <v>Sa</v>
          </cell>
        </row>
        <row r="11">
          <cell r="A11">
            <v>44</v>
          </cell>
          <cell r="B11" t="str">
            <v>Nationalfeiertag</v>
          </cell>
          <cell r="C11" t="str">
            <v>26.10.</v>
          </cell>
          <cell r="D11">
            <v>44130</v>
          </cell>
          <cell r="E11">
            <v>44</v>
          </cell>
          <cell r="F11" t="str">
            <v>Mo</v>
          </cell>
        </row>
        <row r="12">
          <cell r="A12">
            <v>44</v>
          </cell>
          <cell r="B12" t="str">
            <v>Allerheiligen</v>
          </cell>
          <cell r="C12" t="str">
            <v>01.11.</v>
          </cell>
          <cell r="D12">
            <v>44136</v>
          </cell>
          <cell r="E12">
            <v>44</v>
          </cell>
          <cell r="F12" t="str">
            <v>So</v>
          </cell>
        </row>
        <row r="13">
          <cell r="A13">
            <v>52</v>
          </cell>
          <cell r="B13" t="str">
            <v>Christtag</v>
          </cell>
          <cell r="C13" t="str">
            <v>25.12.</v>
          </cell>
          <cell r="D13">
            <v>44190</v>
          </cell>
          <cell r="E13">
            <v>52</v>
          </cell>
          <cell r="F13" t="str">
            <v>Fr</v>
          </cell>
        </row>
        <row r="14">
          <cell r="A14">
            <v>52</v>
          </cell>
          <cell r="B14" t="str">
            <v>Stephanietag</v>
          </cell>
          <cell r="C14" t="str">
            <v>26.12.</v>
          </cell>
          <cell r="D14">
            <v>44191</v>
          </cell>
          <cell r="E14">
            <v>52</v>
          </cell>
          <cell r="F14" t="str">
            <v>Sa</v>
          </cell>
        </row>
        <row r="15">
          <cell r="A15">
            <v>53</v>
          </cell>
          <cell r="B15" t="str">
            <v>Silvester</v>
          </cell>
          <cell r="C15" t="str">
            <v>31.12.</v>
          </cell>
          <cell r="D15">
            <v>44196</v>
          </cell>
          <cell r="E15">
            <v>53</v>
          </cell>
          <cell r="F15" t="str">
            <v>Do</v>
          </cell>
        </row>
        <row r="16">
          <cell r="A16">
            <v>50</v>
          </cell>
          <cell r="B16" t="str">
            <v>Mariä Empfängnis</v>
          </cell>
          <cell r="C16" t="str">
            <v>8.12.</v>
          </cell>
          <cell r="D16">
            <v>44173</v>
          </cell>
          <cell r="E16">
            <v>50</v>
          </cell>
          <cell r="F16" t="str">
            <v>Di</v>
          </cell>
        </row>
        <row r="18">
          <cell r="A18">
            <v>27</v>
          </cell>
          <cell r="B18" t="str">
            <v>Sommerferien</v>
          </cell>
          <cell r="C18">
            <v>44016</v>
          </cell>
          <cell r="D18">
            <v>44080</v>
          </cell>
          <cell r="E18">
            <v>27</v>
          </cell>
          <cell r="F18">
            <v>36</v>
          </cell>
        </row>
        <row r="19">
          <cell r="A19">
            <v>6</v>
          </cell>
          <cell r="B19" t="str">
            <v>Semesterferien</v>
          </cell>
          <cell r="C19">
            <v>43864</v>
          </cell>
          <cell r="D19">
            <v>43870</v>
          </cell>
          <cell r="E19">
            <v>6</v>
          </cell>
          <cell r="F19">
            <v>6</v>
          </cell>
        </row>
        <row r="20">
          <cell r="A20">
            <v>52</v>
          </cell>
          <cell r="B20" t="str">
            <v>Weihnachtsferien</v>
          </cell>
          <cell r="C20">
            <v>43823</v>
          </cell>
          <cell r="D20">
            <v>43836</v>
          </cell>
          <cell r="E20">
            <v>52</v>
          </cell>
          <cell r="F20">
            <v>2</v>
          </cell>
        </row>
      </sheetData>
      <sheetData sheetId="3">
        <row r="2">
          <cell r="A2" t="str">
            <v>KW</v>
          </cell>
          <cell r="B2" t="str">
            <v>Name des Feiertages</v>
          </cell>
          <cell r="C2" t="str">
            <v>Verhältnis zum Ostersonntag</v>
          </cell>
          <cell r="D2" t="str">
            <v>Formel</v>
          </cell>
          <cell r="E2" t="str">
            <v>KW</v>
          </cell>
        </row>
        <row r="3">
          <cell r="A3">
            <v>13</v>
          </cell>
          <cell r="B3" t="str">
            <v>Ostersonntag</v>
          </cell>
          <cell r="D3">
            <v>44290</v>
          </cell>
          <cell r="E3">
            <v>13</v>
          </cell>
          <cell r="F3" t="str">
            <v>So</v>
          </cell>
        </row>
        <row r="4">
          <cell r="A4">
            <v>19</v>
          </cell>
          <cell r="B4" t="str">
            <v>Christi Himmelfahrt</v>
          </cell>
          <cell r="C4" t="str">
            <v>39 Tage danach</v>
          </cell>
          <cell r="D4">
            <v>44329</v>
          </cell>
          <cell r="E4">
            <v>19</v>
          </cell>
          <cell r="F4" t="str">
            <v>Do</v>
          </cell>
        </row>
        <row r="5">
          <cell r="A5">
            <v>20</v>
          </cell>
          <cell r="B5" t="str">
            <v>Pfingstsonntag</v>
          </cell>
          <cell r="C5" t="str">
            <v>49 Tage danach</v>
          </cell>
          <cell r="D5">
            <v>44339</v>
          </cell>
          <cell r="E5">
            <v>20</v>
          </cell>
          <cell r="F5" t="str">
            <v>So</v>
          </cell>
        </row>
        <row r="6">
          <cell r="A6">
            <v>22</v>
          </cell>
          <cell r="B6" t="str">
            <v>Fronleichnam</v>
          </cell>
          <cell r="C6" t="str">
            <v>60 Tage danach</v>
          </cell>
          <cell r="D6">
            <v>44350</v>
          </cell>
          <cell r="E6">
            <v>22</v>
          </cell>
          <cell r="F6" t="str">
            <v>Do</v>
          </cell>
        </row>
        <row r="7">
          <cell r="A7">
            <v>0</v>
          </cell>
          <cell r="B7" t="str">
            <v>Neujahr</v>
          </cell>
          <cell r="C7" t="str">
            <v>01.01.</v>
          </cell>
          <cell r="D7">
            <v>44197</v>
          </cell>
          <cell r="E7">
            <v>0</v>
          </cell>
          <cell r="F7" t="str">
            <v>Fr</v>
          </cell>
        </row>
        <row r="8">
          <cell r="A8">
            <v>1</v>
          </cell>
          <cell r="B8" t="str">
            <v>Heilige 3 Könige</v>
          </cell>
          <cell r="C8" t="str">
            <v>06.01.</v>
          </cell>
          <cell r="D8">
            <v>44202</v>
          </cell>
          <cell r="E8">
            <v>1</v>
          </cell>
          <cell r="F8" t="str">
            <v>Mi</v>
          </cell>
        </row>
        <row r="9">
          <cell r="A9">
            <v>17</v>
          </cell>
          <cell r="B9" t="str">
            <v>Staatsfeiertag</v>
          </cell>
          <cell r="C9" t="str">
            <v>01.05.</v>
          </cell>
          <cell r="D9">
            <v>44317</v>
          </cell>
          <cell r="E9">
            <v>17</v>
          </cell>
          <cell r="F9" t="str">
            <v>Sa</v>
          </cell>
        </row>
        <row r="10">
          <cell r="A10">
            <v>32</v>
          </cell>
          <cell r="B10" t="str">
            <v>Mariä Himmelfahrt</v>
          </cell>
          <cell r="C10" t="str">
            <v>15.08.</v>
          </cell>
          <cell r="D10">
            <v>44423</v>
          </cell>
          <cell r="E10">
            <v>32</v>
          </cell>
          <cell r="F10" t="str">
            <v>So</v>
          </cell>
        </row>
        <row r="11">
          <cell r="A11">
            <v>43</v>
          </cell>
          <cell r="B11" t="str">
            <v>Nationalfeiertag</v>
          </cell>
          <cell r="C11" t="str">
            <v>26.10.</v>
          </cell>
          <cell r="D11">
            <v>44495</v>
          </cell>
          <cell r="E11">
            <v>43</v>
          </cell>
          <cell r="F11" t="str">
            <v>Di</v>
          </cell>
        </row>
        <row r="12">
          <cell r="A12">
            <v>44</v>
          </cell>
          <cell r="B12" t="str">
            <v>Allerheiligen</v>
          </cell>
          <cell r="C12" t="str">
            <v>01.11.</v>
          </cell>
          <cell r="D12">
            <v>44501</v>
          </cell>
          <cell r="E12">
            <v>44</v>
          </cell>
          <cell r="F12" t="str">
            <v>Mo</v>
          </cell>
        </row>
        <row r="13">
          <cell r="A13">
            <v>51</v>
          </cell>
          <cell r="B13" t="str">
            <v>Christtag</v>
          </cell>
          <cell r="C13" t="str">
            <v>25.12.</v>
          </cell>
          <cell r="D13">
            <v>44555</v>
          </cell>
          <cell r="E13">
            <v>51</v>
          </cell>
          <cell r="F13" t="str">
            <v>Sa</v>
          </cell>
        </row>
        <row r="14">
          <cell r="A14">
            <v>51</v>
          </cell>
          <cell r="B14" t="str">
            <v>Stephanietag</v>
          </cell>
          <cell r="C14" t="str">
            <v>26.12.</v>
          </cell>
          <cell r="D14">
            <v>44556</v>
          </cell>
          <cell r="E14">
            <v>51</v>
          </cell>
          <cell r="F14" t="str">
            <v>So</v>
          </cell>
        </row>
        <row r="15">
          <cell r="A15">
            <v>52</v>
          </cell>
          <cell r="B15" t="str">
            <v>Silvester</v>
          </cell>
          <cell r="C15" t="str">
            <v>31.12.</v>
          </cell>
          <cell r="D15">
            <v>44561</v>
          </cell>
          <cell r="E15">
            <v>52</v>
          </cell>
          <cell r="F15" t="str">
            <v>Fr</v>
          </cell>
        </row>
        <row r="16">
          <cell r="A16">
            <v>49</v>
          </cell>
          <cell r="B16" t="str">
            <v>Mariä Empfängnis</v>
          </cell>
          <cell r="C16" t="str">
            <v>8.12.</v>
          </cell>
          <cell r="D16">
            <v>44538</v>
          </cell>
          <cell r="E16">
            <v>49</v>
          </cell>
          <cell r="F16" t="str">
            <v>Mi</v>
          </cell>
        </row>
        <row r="18">
          <cell r="A18">
            <v>26</v>
          </cell>
          <cell r="B18" t="str">
            <v>Sommerferien</v>
          </cell>
          <cell r="C18">
            <v>44380</v>
          </cell>
          <cell r="D18">
            <v>44444</v>
          </cell>
          <cell r="E18">
            <v>26</v>
          </cell>
          <cell r="F18">
            <v>35</v>
          </cell>
        </row>
        <row r="19">
          <cell r="A19">
            <v>5</v>
          </cell>
          <cell r="B19" t="str">
            <v>Semesterferien</v>
          </cell>
          <cell r="C19">
            <v>44228</v>
          </cell>
          <cell r="D19">
            <v>44234</v>
          </cell>
          <cell r="E19">
            <v>5</v>
          </cell>
          <cell r="F19">
            <v>5</v>
          </cell>
        </row>
        <row r="20">
          <cell r="A20">
            <v>52</v>
          </cell>
          <cell r="B20" t="str">
            <v>Weihnachtsferien</v>
          </cell>
          <cell r="C20">
            <v>44189</v>
          </cell>
          <cell r="D20">
            <v>44202</v>
          </cell>
          <cell r="E20">
            <v>52</v>
          </cell>
          <cell r="F20">
            <v>1</v>
          </cell>
        </row>
      </sheetData>
      <sheetData sheetId="4"/>
      <sheetData sheetId="5"/>
      <sheetData sheetId="6">
        <row r="1">
          <cell r="A1" t="str">
            <v>Turnierkalender Kleinbillard 2020/2021</v>
          </cell>
        </row>
        <row r="2">
          <cell r="A2" t="str">
            <v>Sportleitersitzung Kleinbillard Samstag, den 29. August 2020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4D41-8433-4EE9-B7F8-7A7890EEDD33}">
  <dimension ref="A1:Q70"/>
  <sheetViews>
    <sheetView tabSelected="1" topLeftCell="J61" zoomScale="145" zoomScaleNormal="145" workbookViewId="0">
      <selection activeCell="K70" sqref="K70"/>
    </sheetView>
  </sheetViews>
  <sheetFormatPr baseColWidth="10" defaultRowHeight="12.75" x14ac:dyDescent="0.35"/>
  <cols>
    <col min="1" max="1" width="7.46484375" bestFit="1" customWidth="1"/>
    <col min="2" max="3" width="10.265625" style="6" bestFit="1" customWidth="1"/>
    <col min="4" max="4" width="25.796875" bestFit="1" customWidth="1"/>
    <col min="5" max="5" width="11.19921875" bestFit="1" customWidth="1"/>
    <col min="6" max="6" width="15.265625" bestFit="1" customWidth="1"/>
    <col min="7" max="7" width="33.19921875" bestFit="1" customWidth="1"/>
    <col min="8" max="8" width="15" bestFit="1" customWidth="1"/>
    <col min="9" max="9" width="10.265625" style="6" bestFit="1" customWidth="1"/>
    <col min="10" max="10" width="4.796875" customWidth="1"/>
    <col min="11" max="11" width="11.19921875" bestFit="1" customWidth="1"/>
    <col min="12" max="12" width="16.796875" customWidth="1"/>
    <col min="13" max="13" width="10.9296875" customWidth="1"/>
    <col min="14" max="14" width="42.19921875" bestFit="1" customWidth="1"/>
    <col min="15" max="15" width="23.53125" bestFit="1" customWidth="1"/>
    <col min="16" max="16" width="23.796875" bestFit="1" customWidth="1"/>
    <col min="17" max="17" width="15.796875" bestFit="1" customWidth="1"/>
  </cols>
  <sheetData>
    <row r="1" spans="1:17" ht="20.65" x14ac:dyDescent="0.6">
      <c r="A1" s="30" t="str">
        <f>[1]Verweißtabelle!A1</f>
        <v>Turnierkalender Kleinbillard 2020/2021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7" ht="16.5" customHeight="1" thickBot="1" x14ac:dyDescent="0.45">
      <c r="A2" s="33" t="str">
        <f>[1]Verweißtabelle!A2</f>
        <v>Sportleitersitzung Kleinbillard Samstag, den 29. August 2020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N2" t="s">
        <v>0</v>
      </c>
      <c r="O2" t="s">
        <v>1</v>
      </c>
      <c r="P2" t="s">
        <v>2</v>
      </c>
      <c r="Q2" t="s">
        <v>3</v>
      </c>
    </row>
    <row r="3" spans="1:17" ht="13.15" x14ac:dyDescent="0.35">
      <c r="A3" s="1" t="s">
        <v>4</v>
      </c>
      <c r="B3" s="2" t="s">
        <v>5</v>
      </c>
      <c r="C3" s="2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2" t="s">
        <v>12</v>
      </c>
      <c r="J3" s="4" t="s">
        <v>13</v>
      </c>
      <c r="K3" s="5" t="s">
        <v>14</v>
      </c>
      <c r="N3" t="s">
        <v>15</v>
      </c>
    </row>
    <row r="4" spans="1:17" ht="13.15" x14ac:dyDescent="0.35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7" ht="13.15" x14ac:dyDescent="0.35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t="str">
        <f>IF(ISERROR(VLOOKUP($A5,'[1]FT 2021'!$A$2:$B$20,2,FALSE)),"",(VLOOKUP($A5,'[1]FT 2021'!$A$2:$B$20,2,FALSE)))</f>
        <v/>
      </c>
      <c r="M5" t="str">
        <f>IF(ISERROR(VLOOKUP($A5,'[1]FT 2020'!$A$2:$F$20,6,FALSE)),"",(VLOOKUP($A5,'[1]FT 2020'!$A$2:$F$20,6,FALSE)))</f>
        <v/>
      </c>
    </row>
    <row r="6" spans="1:17" x14ac:dyDescent="0.35">
      <c r="A6">
        <v>35</v>
      </c>
      <c r="B6" s="6">
        <v>44067</v>
      </c>
      <c r="C6" s="6">
        <v>44073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s="6">
        <v>44061</v>
      </c>
      <c r="L6" t="str">
        <f>IF(ISERROR(VLOOKUP($A6,'[1]FT 2020'!$A$2:$B$20,2,FALSE)),"",(VLOOKUP($A6,'[1]FT 2020'!$A$2:$B$20,2,FALSE)))</f>
        <v/>
      </c>
      <c r="M6" t="str">
        <f>IF(ISERROR(VLOOKUP($A6,'[1]FT 2020'!$A$2:$F$20,6,FALSE)),"",(VLOOKUP($A6,'[1]FT 2020'!$A$2:$F$20,6,FALSE)))</f>
        <v/>
      </c>
      <c r="N6" t="s">
        <v>23</v>
      </c>
    </row>
    <row r="7" spans="1:17" x14ac:dyDescent="0.35">
      <c r="A7">
        <v>36</v>
      </c>
      <c r="B7" s="6">
        <v>44074</v>
      </c>
      <c r="C7" s="6">
        <v>44080</v>
      </c>
      <c r="D7" t="s">
        <v>18</v>
      </c>
      <c r="E7" t="s">
        <v>24</v>
      </c>
      <c r="F7" t="s">
        <v>20</v>
      </c>
      <c r="G7" t="s">
        <v>21</v>
      </c>
      <c r="H7" t="s">
        <v>22</v>
      </c>
      <c r="I7" s="6" t="s">
        <v>25</v>
      </c>
      <c r="K7" t="s">
        <v>140</v>
      </c>
      <c r="L7" t="str">
        <f>IF(ISERROR(VLOOKUP($A7,'[1]FT 2020'!$A$2:$B$20,2,FALSE)),"",(VLOOKUP($A7,'[1]FT 2020'!$A$2:$B$20,2,FALSE)))</f>
        <v/>
      </c>
      <c r="M7" t="str">
        <f>IF(ISERROR(VLOOKUP($A7,'[1]FT 2020'!$A$2:$F$20,6,FALSE)),"",(VLOOKUP($A7,'[1]FT 2020'!$A$2:$F$20,6,FALSE)))</f>
        <v/>
      </c>
    </row>
    <row r="8" spans="1:17" x14ac:dyDescent="0.35">
      <c r="A8" s="7"/>
      <c r="B8" s="8"/>
      <c r="C8" s="8">
        <f>C7+3</f>
        <v>44083</v>
      </c>
      <c r="D8" s="7" t="s">
        <v>26</v>
      </c>
      <c r="E8" s="7"/>
      <c r="F8" s="7"/>
      <c r="G8" s="7"/>
      <c r="H8" s="7"/>
      <c r="I8" s="8">
        <f>C8</f>
        <v>44083</v>
      </c>
      <c r="J8" s="7"/>
      <c r="K8" s="7"/>
      <c r="L8" t="str">
        <f>IF(ISERROR(VLOOKUP($A8,'[1]FT 2020'!$A$2:$B$20,2,FALSE)),"",(VLOOKUP($A8,'[1]FT 2020'!$A$2:$B$20,2,FALSE)))</f>
        <v/>
      </c>
      <c r="M8" t="str">
        <f>IF(ISERROR(VLOOKUP($A8,'[1]FT 2020'!$A$2:$F$20,6,FALSE)),"",(VLOOKUP($A8,'[1]FT 2020'!$A$2:$F$20,6,FALSE)))</f>
        <v/>
      </c>
    </row>
    <row r="9" spans="1:17" x14ac:dyDescent="0.35">
      <c r="A9">
        <v>37</v>
      </c>
      <c r="B9" s="6">
        <v>44081</v>
      </c>
      <c r="C9" s="6">
        <v>44087</v>
      </c>
      <c r="D9" t="s">
        <v>18</v>
      </c>
      <c r="E9" t="s">
        <v>19</v>
      </c>
      <c r="F9" t="s">
        <v>27</v>
      </c>
      <c r="G9" t="s">
        <v>28</v>
      </c>
      <c r="H9" t="s">
        <v>29</v>
      </c>
      <c r="I9" s="6">
        <v>44075</v>
      </c>
      <c r="L9" t="str">
        <f>IF(ISERROR(VLOOKUP($A9,'[1]FT 2020'!$A$2:$B$20,2,FALSE)),"",(VLOOKUP($A9,'[1]FT 2020'!$A$2:$B$20,2,FALSE)))</f>
        <v/>
      </c>
      <c r="M9" t="str">
        <f>IF(ISERROR(VLOOKUP($A9,'[1]FT 2020'!$A$2:$F$20,6,FALSE)),"",(VLOOKUP($A9,'[1]FT 2020'!$A$2:$F$20,6,FALSE)))</f>
        <v/>
      </c>
      <c r="O9" s="9" t="s">
        <v>30</v>
      </c>
      <c r="Q9" s="6">
        <f>C9-12</f>
        <v>44075</v>
      </c>
    </row>
    <row r="10" spans="1:17" x14ac:dyDescent="0.35">
      <c r="A10">
        <v>38</v>
      </c>
      <c r="B10" s="6">
        <v>44088</v>
      </c>
      <c r="C10" s="6">
        <v>44094</v>
      </c>
      <c r="D10" t="s">
        <v>18</v>
      </c>
      <c r="E10" t="s">
        <v>24</v>
      </c>
      <c r="F10" t="s">
        <v>27</v>
      </c>
      <c r="G10" t="s">
        <v>28</v>
      </c>
      <c r="H10" t="s">
        <v>29</v>
      </c>
      <c r="I10" s="6" t="s">
        <v>25</v>
      </c>
      <c r="K10" t="s">
        <v>144</v>
      </c>
      <c r="L10" t="str">
        <f>IF(ISERROR(VLOOKUP($A10,'[1]FT 2020'!$A$2:$B$20,2,FALSE)),"",(VLOOKUP($A10,'[1]FT 2020'!$A$2:$B$20,2,FALSE)))</f>
        <v/>
      </c>
      <c r="M10" t="str">
        <f>IF(ISERROR(VLOOKUP($A10,'[1]FT 2020'!$A$2:$F$20,6,FALSE)),"",(VLOOKUP($A10,'[1]FT 2020'!$A$2:$F$20,6,FALSE)))</f>
        <v/>
      </c>
      <c r="N10" t="s">
        <v>31</v>
      </c>
    </row>
    <row r="11" spans="1:17" x14ac:dyDescent="0.35">
      <c r="A11" s="10">
        <v>38</v>
      </c>
      <c r="B11" s="11">
        <v>44088</v>
      </c>
      <c r="C11" s="11">
        <v>44094</v>
      </c>
      <c r="D11" s="10" t="s">
        <v>32</v>
      </c>
      <c r="E11" s="10" t="s">
        <v>19</v>
      </c>
      <c r="F11" s="10" t="s">
        <v>33</v>
      </c>
      <c r="G11" s="10" t="s">
        <v>34</v>
      </c>
      <c r="H11" s="10" t="s">
        <v>35</v>
      </c>
      <c r="I11" s="11">
        <v>44082</v>
      </c>
      <c r="J11" s="10"/>
      <c r="K11" s="10" t="s">
        <v>141</v>
      </c>
      <c r="L11" t="str">
        <f>IF(ISERROR(VLOOKUP($A11,'[1]FT 2020'!$A$2:$B$20,2,FALSE)),"",(VLOOKUP($A11,'[1]FT 2020'!$A$2:$B$20,2,FALSE)))</f>
        <v/>
      </c>
      <c r="M11" t="str">
        <f>IF(ISERROR(VLOOKUP($A11,'[1]FT 2020'!$A$2:$F$20,6,FALSE)),"",(VLOOKUP($A11,'[1]FT 2020'!$A$2:$F$20,6,FALSE)))</f>
        <v/>
      </c>
    </row>
    <row r="12" spans="1:17" x14ac:dyDescent="0.35">
      <c r="A12" s="12"/>
      <c r="B12" s="13"/>
      <c r="C12" s="13">
        <v>44100</v>
      </c>
      <c r="D12" s="12" t="s">
        <v>36</v>
      </c>
      <c r="E12" s="12"/>
      <c r="F12" s="12"/>
      <c r="G12" s="12"/>
      <c r="H12" s="12"/>
      <c r="I12" s="13"/>
      <c r="J12" s="12"/>
      <c r="K12" s="12"/>
      <c r="L12" t="str">
        <f>IF(ISERROR(VLOOKUP($A12,'[1]FT 2020'!$A$2:$B$20,2,FALSE)),"",(VLOOKUP($A12,'[1]FT 2020'!$A$2:$B$20,2,FALSE)))</f>
        <v/>
      </c>
      <c r="M12" t="str">
        <f>IF(ISERROR(VLOOKUP($A12,'[1]FT 2020'!$A$2:$F$20,6,FALSE)),"",(VLOOKUP($A12,'[1]FT 2020'!$A$2:$F$20,6,FALSE)))</f>
        <v/>
      </c>
    </row>
    <row r="13" spans="1:17" x14ac:dyDescent="0.35">
      <c r="A13">
        <v>39</v>
      </c>
      <c r="B13" s="6">
        <v>44095</v>
      </c>
      <c r="C13" s="6">
        <v>44101</v>
      </c>
      <c r="D13" t="s">
        <v>18</v>
      </c>
      <c r="E13" t="s">
        <v>19</v>
      </c>
      <c r="F13" t="s">
        <v>37</v>
      </c>
      <c r="G13" t="s">
        <v>38</v>
      </c>
      <c r="H13" t="s">
        <v>39</v>
      </c>
      <c r="I13" s="6">
        <v>44089</v>
      </c>
      <c r="L13" t="str">
        <f>IF(ISERROR(VLOOKUP($A13,'[1]FT 2020'!$A$2:$B$20,2,FALSE)),"",(VLOOKUP($A13,'[1]FT 2020'!$A$2:$B$20,2,FALSE)))</f>
        <v/>
      </c>
      <c r="M13" t="str">
        <f>IF(ISERROR(VLOOKUP($A13,'[1]FT 2020'!$A$2:$F$20,6,FALSE)),"",(VLOOKUP($A13,'[1]FT 2020'!$A$2:$F$20,6,FALSE)))</f>
        <v/>
      </c>
      <c r="P13" s="14" t="s">
        <v>40</v>
      </c>
      <c r="Q13" s="6">
        <f>C13-12</f>
        <v>44089</v>
      </c>
    </row>
    <row r="14" spans="1:17" x14ac:dyDescent="0.35">
      <c r="A14" s="10">
        <v>39</v>
      </c>
      <c r="B14" s="11">
        <v>44095</v>
      </c>
      <c r="C14" s="11">
        <v>44101</v>
      </c>
      <c r="D14" s="10" t="s">
        <v>32</v>
      </c>
      <c r="E14" s="10" t="s">
        <v>24</v>
      </c>
      <c r="F14" s="10" t="s">
        <v>33</v>
      </c>
      <c r="G14" s="10" t="s">
        <v>34</v>
      </c>
      <c r="H14" s="10" t="s">
        <v>41</v>
      </c>
      <c r="I14" s="11" t="s">
        <v>25</v>
      </c>
      <c r="J14" s="10"/>
      <c r="K14" s="10"/>
      <c r="L14" t="str">
        <f>IF(ISERROR(VLOOKUP($A14,'[1]FT 2020'!$A$2:$B$20,2,FALSE)),"",(VLOOKUP($A14,'[1]FT 2020'!$A$2:$B$20,2,FALSE)))</f>
        <v/>
      </c>
      <c r="M14" t="str">
        <f>IF(ISERROR(VLOOKUP($A14,'[1]FT 2020'!$A$2:$F$20,6,FALSE)),"",(VLOOKUP($A14,'[1]FT 2020'!$A$2:$F$20,6,FALSE)))</f>
        <v/>
      </c>
    </row>
    <row r="15" spans="1:17" ht="13.15" x14ac:dyDescent="0.35">
      <c r="A15" s="29" t="s">
        <v>42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t="str">
        <f>IF(ISERROR(VLOOKUP($A15,'[1]FT 2020'!$A$2:$B$20,2,FALSE)),"",(VLOOKUP($A15,'[1]FT 2020'!$A$2:$B$20,2,FALSE)))</f>
        <v/>
      </c>
      <c r="M15" t="str">
        <f>IF(ISERROR(VLOOKUP($A15,'[1]FT 2020'!$A$2:$F$20,6,FALSE)),"",(VLOOKUP($A15,'[1]FT 2020'!$A$2:$F$20,6,FALSE)))</f>
        <v/>
      </c>
    </row>
    <row r="16" spans="1:17" x14ac:dyDescent="0.35">
      <c r="A16">
        <v>40</v>
      </c>
      <c r="B16" s="6">
        <v>44102</v>
      </c>
      <c r="C16" s="6">
        <v>44108</v>
      </c>
      <c r="D16" t="s">
        <v>18</v>
      </c>
      <c r="E16" t="s">
        <v>24</v>
      </c>
      <c r="F16" t="s">
        <v>37</v>
      </c>
      <c r="G16" t="s">
        <v>38</v>
      </c>
      <c r="H16" t="s">
        <v>39</v>
      </c>
      <c r="I16" s="6" t="s">
        <v>25</v>
      </c>
      <c r="K16" s="37" t="s">
        <v>148</v>
      </c>
      <c r="L16" t="str">
        <f>IF(ISERROR(VLOOKUP($A16,'[1]FT 2020'!$A$2:$B$20,2,FALSE)),"",(VLOOKUP($A16,'[1]FT 2020'!$A$2:$B$20,2,FALSE)))</f>
        <v/>
      </c>
      <c r="M16" t="str">
        <f>IF(ISERROR(VLOOKUP($A16,'[1]FT 2020'!$A$2:$F$20,6,FALSE)),"",(VLOOKUP($A16,'[1]FT 2020'!$A$2:$F$20,6,FALSE)))</f>
        <v/>
      </c>
      <c r="N16" t="s">
        <v>23</v>
      </c>
      <c r="P16" s="14" t="s">
        <v>43</v>
      </c>
      <c r="Q16" s="6">
        <f>C16-12</f>
        <v>44096</v>
      </c>
    </row>
    <row r="17" spans="1:17" x14ac:dyDescent="0.35">
      <c r="A17" s="15">
        <v>41</v>
      </c>
      <c r="B17" s="16">
        <v>44109</v>
      </c>
      <c r="C17" s="16">
        <v>44115</v>
      </c>
      <c r="D17" s="15" t="s">
        <v>44</v>
      </c>
      <c r="E17" s="15"/>
      <c r="F17" s="15"/>
      <c r="G17" s="15"/>
      <c r="H17" s="15"/>
      <c r="I17" s="16" t="s">
        <v>25</v>
      </c>
      <c r="J17" s="15"/>
      <c r="K17" s="15"/>
      <c r="L17" t="str">
        <f>IF(ISERROR(VLOOKUP($A17,'[1]FT 2020'!$A$2:$B$20,2,FALSE)),"",(VLOOKUP($A17,'[1]FT 2020'!$A$2:$B$20,2,FALSE)))</f>
        <v/>
      </c>
      <c r="M17" t="str">
        <f>IF(ISERROR(VLOOKUP($A17,'[1]FT 2020'!$A$2:$F$20,6,FALSE)),"",(VLOOKUP($A17,'[1]FT 2020'!$A$2:$F$20,6,FALSE)))</f>
        <v/>
      </c>
      <c r="N17" t="s">
        <v>45</v>
      </c>
    </row>
    <row r="18" spans="1:17" x14ac:dyDescent="0.35">
      <c r="A18">
        <v>42</v>
      </c>
      <c r="B18" s="6">
        <v>44116</v>
      </c>
      <c r="C18" s="6">
        <v>44122</v>
      </c>
      <c r="D18" t="s">
        <v>46</v>
      </c>
      <c r="G18" t="s">
        <v>47</v>
      </c>
      <c r="I18" s="6" t="s">
        <v>25</v>
      </c>
      <c r="L18" t="str">
        <f>IF(ISERROR(VLOOKUP($A18,'[1]FT 2020'!$A$2:$B$20,2,FALSE)),"",(VLOOKUP($A18,'[1]FT 2020'!$A$2:$B$20,2,FALSE)))</f>
        <v/>
      </c>
      <c r="M18" t="str">
        <f>IF(ISERROR(VLOOKUP($A18,'[1]FT 2020'!$A$2:$F$20,6,FALSE)),"",(VLOOKUP($A18,'[1]FT 2020'!$A$2:$F$20,6,FALSE)))</f>
        <v/>
      </c>
    </row>
    <row r="19" spans="1:17" x14ac:dyDescent="0.35">
      <c r="A19">
        <v>43</v>
      </c>
      <c r="B19" s="6">
        <v>44123</v>
      </c>
      <c r="C19" s="6">
        <v>44129</v>
      </c>
      <c r="D19" t="s">
        <v>46</v>
      </c>
      <c r="G19" t="s">
        <v>48</v>
      </c>
      <c r="I19" s="6" t="s">
        <v>25</v>
      </c>
      <c r="L19" t="str">
        <f>IF(ISERROR(VLOOKUP($A19,'[1]FT 2020'!$A$2:$B$20,2,FALSE)),"",(VLOOKUP($A19,'[1]FT 2020'!$A$2:$B$20,2,FALSE)))</f>
        <v/>
      </c>
      <c r="M19" t="str">
        <f>IF(ISERROR(VLOOKUP($A19,'[1]FT 2020'!$A$2:$F$20,6,FALSE)),"",(VLOOKUP($A19,'[1]FT 2020'!$A$2:$F$20,6,FALSE)))</f>
        <v/>
      </c>
    </row>
    <row r="20" spans="1:17" ht="13.15" x14ac:dyDescent="0.35">
      <c r="A20" s="29" t="s">
        <v>49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t="str">
        <f>IF(ISERROR(VLOOKUP($A20,'[1]FT 2020'!$A$2:$B$20,2,FALSE)),"",(VLOOKUP($A20,'[1]FT 2020'!$A$2:$B$20,2,FALSE)))</f>
        <v/>
      </c>
      <c r="M20" t="str">
        <f>IF(ISERROR(VLOOKUP($A20,'[1]FT 2020'!$A$2:$F$20,6,FALSE)),"",(VLOOKUP($A20,'[1]FT 2020'!$A$2:$F$20,6,FALSE)))</f>
        <v/>
      </c>
    </row>
    <row r="21" spans="1:17" x14ac:dyDescent="0.35">
      <c r="A21">
        <v>44</v>
      </c>
      <c r="B21" s="6">
        <v>44130</v>
      </c>
      <c r="C21" s="6">
        <v>44136</v>
      </c>
      <c r="D21" t="s">
        <v>46</v>
      </c>
      <c r="G21" t="s">
        <v>50</v>
      </c>
      <c r="I21" s="6" t="s">
        <v>25</v>
      </c>
      <c r="L21" t="str">
        <f>IF(ISERROR(VLOOKUP($A21,'[1]FT 2020'!$A$2:$B$20,2,FALSE)),"",(VLOOKUP($A21,'[1]FT 2020'!$A$2:$B$20,2,FALSE)))</f>
        <v>Nationalfeiertag</v>
      </c>
      <c r="M21" t="str">
        <f>IF(ISERROR(VLOOKUP($A21,'[1]FT 2020'!$A$2:$F$20,6,FALSE)),"",(VLOOKUP($A21,'[1]FT 2020'!$A$2:$F$20,6,FALSE)))</f>
        <v>Mo</v>
      </c>
      <c r="N21" t="s">
        <v>51</v>
      </c>
    </row>
    <row r="22" spans="1:17" x14ac:dyDescent="0.35">
      <c r="A22">
        <v>45</v>
      </c>
      <c r="B22" s="6">
        <v>44137</v>
      </c>
      <c r="C22" s="6">
        <v>44143</v>
      </c>
      <c r="D22" t="s">
        <v>46</v>
      </c>
      <c r="G22" t="s">
        <v>52</v>
      </c>
      <c r="I22" s="6" t="s">
        <v>25</v>
      </c>
      <c r="L22" t="str">
        <f>IF(ISERROR(VLOOKUP($A22,'[1]FT 2020'!$A$2:$B$20,2,FALSE)),"",(VLOOKUP($A22,'[1]FT 2020'!$A$2:$B$20,2,FALSE)))</f>
        <v/>
      </c>
      <c r="M22" t="str">
        <f>IF(ISERROR(VLOOKUP($A22,'[1]FT 2020'!$A$2:$F$20,6,FALSE)),"",(VLOOKUP($A22,'[1]FT 2020'!$A$2:$F$20,6,FALSE)))</f>
        <v/>
      </c>
      <c r="N22" t="s">
        <v>23</v>
      </c>
    </row>
    <row r="23" spans="1:17" x14ac:dyDescent="0.35">
      <c r="A23" s="17">
        <v>46</v>
      </c>
      <c r="B23" s="18">
        <v>44144</v>
      </c>
      <c r="C23" s="18">
        <v>44150</v>
      </c>
      <c r="D23" s="17" t="s">
        <v>53</v>
      </c>
      <c r="E23" s="17" t="s">
        <v>24</v>
      </c>
      <c r="F23" s="17" t="s">
        <v>54</v>
      </c>
      <c r="G23" s="17">
        <v>0</v>
      </c>
      <c r="H23" s="17" t="s">
        <v>55</v>
      </c>
      <c r="I23" s="18">
        <v>44138</v>
      </c>
      <c r="J23" s="17"/>
      <c r="K23" s="17" t="s">
        <v>142</v>
      </c>
      <c r="L23" t="str">
        <f>IF(ISERROR(VLOOKUP($A23,'[1]FT 2020'!$A$2:$B$20,2,FALSE)),"",(VLOOKUP($A23,'[1]FT 2020'!$A$2:$B$20,2,FALSE)))</f>
        <v/>
      </c>
      <c r="M23" t="str">
        <f>IF(ISERROR(VLOOKUP($A23,'[1]FT 2020'!$A$2:$F$20,6,FALSE)),"",(VLOOKUP($A23,'[1]FT 2020'!$A$2:$F$20,6,FALSE)))</f>
        <v/>
      </c>
    </row>
    <row r="24" spans="1:17" x14ac:dyDescent="0.35">
      <c r="A24">
        <v>46</v>
      </c>
      <c r="B24" s="6">
        <v>44144</v>
      </c>
      <c r="C24" s="6">
        <v>44150</v>
      </c>
      <c r="D24" t="s">
        <v>56</v>
      </c>
      <c r="E24" t="s">
        <v>19</v>
      </c>
      <c r="F24" t="s">
        <v>20</v>
      </c>
      <c r="G24" t="s">
        <v>21</v>
      </c>
      <c r="H24" t="s">
        <v>22</v>
      </c>
      <c r="I24" s="6">
        <v>44138</v>
      </c>
      <c r="L24" t="str">
        <f>IF(ISERROR(VLOOKUP($A24,'[1]FT 2020'!$A$2:$B$20,2,FALSE)),"",(VLOOKUP($A24,'[1]FT 2020'!$A$2:$B$20,2,FALSE)))</f>
        <v/>
      </c>
      <c r="M24" t="str">
        <f>IF(ISERROR(VLOOKUP($A24,'[1]FT 2020'!$A$2:$F$20,6,FALSE)),"",(VLOOKUP($A24,'[1]FT 2020'!$A$2:$F$20,6,FALSE)))</f>
        <v/>
      </c>
      <c r="P24" s="19" t="s">
        <v>57</v>
      </c>
      <c r="Q24" s="6">
        <f>C24-12</f>
        <v>44138</v>
      </c>
    </row>
    <row r="25" spans="1:17" x14ac:dyDescent="0.35">
      <c r="A25">
        <v>47</v>
      </c>
      <c r="B25" s="6">
        <v>44151</v>
      </c>
      <c r="C25" s="6">
        <v>44157</v>
      </c>
      <c r="D25" t="s">
        <v>18</v>
      </c>
      <c r="E25" t="s">
        <v>24</v>
      </c>
      <c r="F25" t="s">
        <v>58</v>
      </c>
      <c r="G25" t="s">
        <v>59</v>
      </c>
      <c r="H25" t="s">
        <v>60</v>
      </c>
      <c r="I25" s="6">
        <v>44145</v>
      </c>
      <c r="K25" s="37" t="s">
        <v>143</v>
      </c>
      <c r="L25" t="str">
        <f>IF(ISERROR(VLOOKUP($A25,'[1]FT 2020'!$A$2:$B$20,2,FALSE)),"",(VLOOKUP($A25,'[1]FT 2020'!$A$2:$B$20,2,FALSE)))</f>
        <v/>
      </c>
      <c r="M25" t="str">
        <f>IF(ISERROR(VLOOKUP($A25,'[1]FT 2020'!$A$2:$F$20,6,FALSE)),"",(VLOOKUP($A25,'[1]FT 2020'!$A$2:$F$20,6,FALSE)))</f>
        <v/>
      </c>
    </row>
    <row r="26" spans="1:17" x14ac:dyDescent="0.35">
      <c r="A26">
        <v>47</v>
      </c>
      <c r="B26" s="6">
        <v>44151</v>
      </c>
      <c r="C26" s="6">
        <v>44157</v>
      </c>
      <c r="D26" t="s">
        <v>56</v>
      </c>
      <c r="E26" t="s">
        <v>24</v>
      </c>
      <c r="F26" t="s">
        <v>20</v>
      </c>
      <c r="G26" t="s">
        <v>21</v>
      </c>
      <c r="H26" t="s">
        <v>22</v>
      </c>
      <c r="I26" s="6" t="s">
        <v>25</v>
      </c>
      <c r="K26" t="s">
        <v>141</v>
      </c>
      <c r="L26" t="str">
        <f>IF(ISERROR(VLOOKUP($A26,'[1]FT 2020'!$A$2:$B$20,2,FALSE)),"",(VLOOKUP($A26,'[1]FT 2020'!$A$2:$B$20,2,FALSE)))</f>
        <v/>
      </c>
      <c r="M26" t="str">
        <f>IF(ISERROR(VLOOKUP($A26,'[1]FT 2020'!$A$2:$F$20,6,FALSE)),"",(VLOOKUP($A26,'[1]FT 2020'!$A$2:$F$20,6,FALSE)))</f>
        <v/>
      </c>
      <c r="N26" s="20" t="s">
        <v>61</v>
      </c>
      <c r="P26" s="19" t="s">
        <v>62</v>
      </c>
      <c r="Q26" s="6">
        <f>C26-12</f>
        <v>44145</v>
      </c>
    </row>
    <row r="27" spans="1:17" x14ac:dyDescent="0.35">
      <c r="A27" s="21">
        <v>48</v>
      </c>
      <c r="B27" s="22">
        <v>44158</v>
      </c>
      <c r="C27" s="22">
        <v>44164</v>
      </c>
      <c r="D27" s="21" t="s">
        <v>18</v>
      </c>
      <c r="E27" s="21" t="s">
        <v>24</v>
      </c>
      <c r="F27" s="21" t="s">
        <v>63</v>
      </c>
      <c r="G27" s="21" t="s">
        <v>64</v>
      </c>
      <c r="H27" s="21" t="s">
        <v>65</v>
      </c>
      <c r="I27" s="22">
        <v>44145</v>
      </c>
      <c r="J27" s="21"/>
      <c r="K27" s="21" t="s">
        <v>143</v>
      </c>
      <c r="L27" t="str">
        <f>IF(ISERROR(VLOOKUP($A27,'[1]FT 2020'!$A$2:$B$20,2,FALSE)),"",(VLOOKUP($A27,'[1]FT 2020'!$A$2:$B$20,2,FALSE)))</f>
        <v/>
      </c>
      <c r="M27" t="str">
        <f>IF(ISERROR(VLOOKUP($A27,'[1]FT 2020'!$A$2:$F$20,6,FALSE)),"",(VLOOKUP($A27,'[1]FT 2020'!$A$2:$F$20,6,FALSE)))</f>
        <v/>
      </c>
    </row>
    <row r="28" spans="1:17" ht="13.15" x14ac:dyDescent="0.35">
      <c r="A28" s="29" t="s">
        <v>66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t="str">
        <f>IF(ISERROR(VLOOKUP($A28,'[1]FT 2020'!$A$2:$B$20,2,FALSE)),"",(VLOOKUP($A28,'[1]FT 2020'!$A$2:$B$20,2,FALSE)))</f>
        <v/>
      </c>
      <c r="M28" t="str">
        <f>IF(ISERROR(VLOOKUP($A28,'[1]FT 2020'!$A$2:$F$20,6,FALSE)),"",(VLOOKUP($A28,'[1]FT 2020'!$A$2:$F$20,6,FALSE)))</f>
        <v/>
      </c>
      <c r="Q28" s="6"/>
    </row>
    <row r="29" spans="1:17" x14ac:dyDescent="0.35">
      <c r="A29" s="17">
        <v>49</v>
      </c>
      <c r="B29" s="18">
        <v>44165</v>
      </c>
      <c r="C29" s="18">
        <v>44171</v>
      </c>
      <c r="D29" s="17" t="s">
        <v>67</v>
      </c>
      <c r="E29" s="17" t="s">
        <v>24</v>
      </c>
      <c r="F29" s="17" t="s">
        <v>68</v>
      </c>
      <c r="G29" s="17">
        <v>0</v>
      </c>
      <c r="H29" s="17" t="s">
        <v>69</v>
      </c>
      <c r="I29" s="18">
        <v>44159</v>
      </c>
      <c r="J29" s="17"/>
      <c r="K29" s="17" t="s">
        <v>143</v>
      </c>
      <c r="L29" t="str">
        <f>IF(ISERROR(VLOOKUP($A29,'[1]FT 2020'!$A$2:$B$20,2,FALSE)),"",(VLOOKUP($A29,'[1]FT 2020'!$A$2:$B$20,2,FALSE)))</f>
        <v/>
      </c>
      <c r="M29" t="str">
        <f>IF(ISERROR(VLOOKUP($A29,'[1]FT 2020'!$A$2:$F$20,6,FALSE)),"",(VLOOKUP($A29,'[1]FT 2020'!$A$2:$F$20,6,FALSE)))</f>
        <v/>
      </c>
    </row>
    <row r="30" spans="1:17" x14ac:dyDescent="0.35">
      <c r="A30">
        <v>49</v>
      </c>
      <c r="B30" s="6">
        <v>44165</v>
      </c>
      <c r="C30" s="6">
        <v>44171</v>
      </c>
      <c r="D30" t="s">
        <v>56</v>
      </c>
      <c r="E30" t="s">
        <v>19</v>
      </c>
      <c r="F30" t="s">
        <v>27</v>
      </c>
      <c r="G30" t="s">
        <v>28</v>
      </c>
      <c r="H30" t="s">
        <v>29</v>
      </c>
      <c r="I30" s="6">
        <v>44159</v>
      </c>
      <c r="L30" t="str">
        <f>IF(ISERROR(VLOOKUP($A30,'[1]FT 2020'!$A$2:$B$20,2,FALSE)),"",(VLOOKUP($A30,'[1]FT 2020'!$A$2:$B$20,2,FALSE)))</f>
        <v/>
      </c>
      <c r="M30" t="str">
        <f>IF(ISERROR(VLOOKUP($A30,'[1]FT 2020'!$A$2:$F$20,6,FALSE)),"",(VLOOKUP($A30,'[1]FT 2020'!$A$2:$F$20,6,FALSE)))</f>
        <v/>
      </c>
      <c r="O30" s="19" t="s">
        <v>70</v>
      </c>
      <c r="Q30" s="6">
        <f>C30-12</f>
        <v>44159</v>
      </c>
    </row>
    <row r="31" spans="1:17" x14ac:dyDescent="0.35">
      <c r="A31">
        <v>50</v>
      </c>
      <c r="B31" s="6">
        <v>44172</v>
      </c>
      <c r="C31" s="6">
        <v>44178</v>
      </c>
      <c r="D31" t="s">
        <v>56</v>
      </c>
      <c r="E31" t="s">
        <v>24</v>
      </c>
      <c r="F31" t="s">
        <v>27</v>
      </c>
      <c r="G31" t="s">
        <v>28</v>
      </c>
      <c r="H31" t="s">
        <v>29</v>
      </c>
      <c r="I31" s="6" t="s">
        <v>25</v>
      </c>
      <c r="K31" t="s">
        <v>149</v>
      </c>
      <c r="L31" t="str">
        <f>IF(ISERROR(VLOOKUP($A31,'[1]FT 2020'!$A$2:$B$20,2,FALSE)),"",(VLOOKUP($A31,'[1]FT 2020'!$A$2:$B$20,2,FALSE)))</f>
        <v>Mariä Empfängnis</v>
      </c>
      <c r="M31" t="str">
        <f>IF(ISERROR(VLOOKUP($A31,'[1]FT 2020'!$A$2:$F$20,6,FALSE)),"",(VLOOKUP($A31,'[1]FT 2020'!$A$2:$F$20,6,FALSE)))</f>
        <v>Di</v>
      </c>
      <c r="N31" t="s">
        <v>23</v>
      </c>
      <c r="Q31" s="6"/>
    </row>
    <row r="32" spans="1:17" x14ac:dyDescent="0.35">
      <c r="A32">
        <v>51</v>
      </c>
      <c r="B32" s="6">
        <v>44179</v>
      </c>
      <c r="C32" s="6">
        <v>44185</v>
      </c>
      <c r="D32" t="s">
        <v>56</v>
      </c>
      <c r="E32" t="s">
        <v>19</v>
      </c>
      <c r="F32" t="s">
        <v>37</v>
      </c>
      <c r="G32" t="s">
        <v>38</v>
      </c>
      <c r="H32" t="s">
        <v>71</v>
      </c>
      <c r="I32" s="6">
        <v>44173</v>
      </c>
      <c r="L32" t="str">
        <f>IF(ISERROR(VLOOKUP($A32,'[1]FT 2020'!$A$2:$B$20,2,FALSE)),"",(VLOOKUP($A32,'[1]FT 2020'!$A$2:$B$20,2,FALSE)))</f>
        <v/>
      </c>
      <c r="M32" t="str">
        <f>IF(ISERROR(VLOOKUP($A32,'[1]FT 2020'!$A$2:$F$20,6,FALSE)),"",(VLOOKUP($A32,'[1]FT 2020'!$A$2:$F$20,6,FALSE)))</f>
        <v/>
      </c>
      <c r="N32" t="s">
        <v>72</v>
      </c>
      <c r="O32" s="9" t="s">
        <v>73</v>
      </c>
      <c r="Q32" s="6">
        <f>C32-12</f>
        <v>44173</v>
      </c>
    </row>
    <row r="33" spans="1:17" ht="13.15" x14ac:dyDescent="0.35">
      <c r="A33" s="29" t="s">
        <v>74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t="str">
        <f>IF(ISERROR(VLOOKUP($A33,'[1]FT 2021'!$A$2:$B$20,2,FALSE)),"",(VLOOKUP($A33,'[1]FT 2021'!$A$2:$B$20,2,FALSE)))</f>
        <v/>
      </c>
      <c r="M33" t="str">
        <f>IF(ISERROR(VLOOKUP($A33,'[1]FT 2020'!$A$2:$F$20,6,FALSE)),"",(VLOOKUP($A33,'[1]FT 2020'!$A$2:$F$20,6,FALSE)))</f>
        <v/>
      </c>
    </row>
    <row r="34" spans="1:17" ht="13.15" x14ac:dyDescent="0.35">
      <c r="A34" s="29" t="s">
        <v>75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t="str">
        <f>IF(ISERROR(VLOOKUP($A34,'[1]FT 2021'!$A$2:$B$20,2,FALSE)),"",(VLOOKUP($A34,'[1]FT 2021'!$A$2:$B$20,2,FALSE)))</f>
        <v/>
      </c>
      <c r="M34" t="str">
        <f>IF(ISERROR(VLOOKUP($A34,'[1]FT 2020'!$A$2:$F$20,6,FALSE)),"",(VLOOKUP($A34,'[1]FT 2020'!$A$2:$F$20,6,FALSE)))</f>
        <v/>
      </c>
    </row>
    <row r="35" spans="1:17" x14ac:dyDescent="0.35">
      <c r="A35">
        <v>1</v>
      </c>
      <c r="B35" s="6">
        <v>44200</v>
      </c>
      <c r="C35" s="6">
        <v>44206</v>
      </c>
      <c r="D35" t="s">
        <v>56</v>
      </c>
      <c r="E35" t="s">
        <v>24</v>
      </c>
      <c r="F35" t="s">
        <v>37</v>
      </c>
      <c r="G35" t="s">
        <v>38</v>
      </c>
      <c r="H35" t="s">
        <v>71</v>
      </c>
      <c r="I35" s="6" t="s">
        <v>25</v>
      </c>
      <c r="K35" s="37" t="s">
        <v>148</v>
      </c>
      <c r="L35" t="str">
        <f>IF(ISERROR(VLOOKUP($A35,'[1]FT 2021'!$A$2:$B$20,2,FALSE)),"",(VLOOKUP($A35,'[1]FT 2021'!$A$2:$B$20,2,FALSE)))</f>
        <v>Heilige 3 Könige</v>
      </c>
      <c r="M35" t="str">
        <f>IF(ISERROR(VLOOKUP($A35,'[1]FT 2021'!$A$2:$F$20,6,FALSE)),"",(VLOOKUP($A35,'[1]FT 2021'!$A$2:$F$20,6,FALSE)))</f>
        <v>Mi</v>
      </c>
      <c r="N35" t="s">
        <v>76</v>
      </c>
      <c r="Q35" s="6"/>
    </row>
    <row r="36" spans="1:17" x14ac:dyDescent="0.35">
      <c r="A36">
        <v>2</v>
      </c>
      <c r="B36" s="6">
        <v>44207</v>
      </c>
      <c r="C36" s="6">
        <v>44213</v>
      </c>
      <c r="D36" t="s">
        <v>56</v>
      </c>
      <c r="E36" t="s">
        <v>24</v>
      </c>
      <c r="F36" t="s">
        <v>58</v>
      </c>
      <c r="G36" t="s">
        <v>77</v>
      </c>
      <c r="H36" t="s">
        <v>78</v>
      </c>
      <c r="I36" s="6">
        <v>44201</v>
      </c>
      <c r="K36" s="37" t="s">
        <v>143</v>
      </c>
      <c r="L36" t="str">
        <f>IF(ISERROR(VLOOKUP($A36,'[1]FT 2021'!$A$2:$B$20,2,FALSE)),"",(VLOOKUP($A36,'[1]FT 2021'!$A$2:$B$20,2,FALSE)))</f>
        <v/>
      </c>
      <c r="M36" t="str">
        <f>IF(ISERROR(VLOOKUP($A36,'[1]FT 2021'!$A$2:$F$20,6,FALSE)),"",(VLOOKUP($A36,'[1]FT 2021'!$A$2:$F$20,6,FALSE)))</f>
        <v/>
      </c>
      <c r="N36" t="s">
        <v>79</v>
      </c>
      <c r="P36" s="19" t="s">
        <v>80</v>
      </c>
      <c r="Q36" s="6">
        <f>C36-12</f>
        <v>44201</v>
      </c>
    </row>
    <row r="37" spans="1:17" x14ac:dyDescent="0.35">
      <c r="A37">
        <v>3</v>
      </c>
      <c r="B37" s="6">
        <v>44214</v>
      </c>
      <c r="C37" s="6">
        <v>44220</v>
      </c>
      <c r="D37" t="s">
        <v>81</v>
      </c>
      <c r="E37" t="s">
        <v>82</v>
      </c>
      <c r="F37">
        <v>0</v>
      </c>
      <c r="G37" t="s">
        <v>83</v>
      </c>
      <c r="H37" t="s">
        <v>29</v>
      </c>
      <c r="I37" s="6" t="s">
        <v>25</v>
      </c>
      <c r="L37" t="str">
        <f>IF(ISERROR(VLOOKUP($A37,'[1]FT 2021'!$A$2:$B$20,2,FALSE)),"",(VLOOKUP($A37,'[1]FT 2021'!$A$2:$B$20,2,FALSE)))</f>
        <v/>
      </c>
      <c r="M37" t="str">
        <f>IF(ISERROR(VLOOKUP($A37,'[1]FT 2021'!$A$2:$F$20,6,FALSE)),"",(VLOOKUP($A37,'[1]FT 2021'!$A$2:$F$20,6,FALSE)))</f>
        <v/>
      </c>
      <c r="Q37" s="6"/>
    </row>
    <row r="38" spans="1:17" x14ac:dyDescent="0.35">
      <c r="A38" s="21">
        <v>3</v>
      </c>
      <c r="B38" s="22">
        <v>44214</v>
      </c>
      <c r="C38" s="22">
        <v>44220</v>
      </c>
      <c r="D38" s="21" t="s">
        <v>56</v>
      </c>
      <c r="E38" s="21" t="s">
        <v>24</v>
      </c>
      <c r="F38" s="21" t="s">
        <v>84</v>
      </c>
      <c r="G38" s="21" t="s">
        <v>85</v>
      </c>
      <c r="H38" s="21" t="s">
        <v>86</v>
      </c>
      <c r="I38" s="22">
        <v>44201</v>
      </c>
      <c r="J38" s="21"/>
      <c r="K38" s="21" t="s">
        <v>144</v>
      </c>
      <c r="L38" t="str">
        <f>IF(ISERROR(VLOOKUP($A38,'[1]FT 2021'!$A$2:$B$20,2,FALSE)),"",(VLOOKUP($A38,'[1]FT 2021'!$A$2:$B$20,2,FALSE)))</f>
        <v/>
      </c>
      <c r="M38" t="str">
        <f>IF(ISERROR(VLOOKUP($A38,'[1]FT 2021'!$A$2:$F$20,6,FALSE)),"",(VLOOKUP($A38,'[1]FT 2021'!$A$2:$F$20,6,FALSE)))</f>
        <v/>
      </c>
      <c r="N38" s="20" t="s">
        <v>87</v>
      </c>
      <c r="Q38" s="6"/>
    </row>
    <row r="39" spans="1:17" x14ac:dyDescent="0.35">
      <c r="A39">
        <v>4</v>
      </c>
      <c r="B39" s="6">
        <v>44221</v>
      </c>
      <c r="C39" s="6">
        <v>44227</v>
      </c>
      <c r="D39" t="s">
        <v>81</v>
      </c>
      <c r="E39" t="s">
        <v>19</v>
      </c>
      <c r="F39" t="s">
        <v>88</v>
      </c>
      <c r="G39" t="s">
        <v>89</v>
      </c>
      <c r="H39" t="s">
        <v>71</v>
      </c>
      <c r="I39" s="6">
        <v>44215</v>
      </c>
      <c r="L39" t="str">
        <f>IF(ISERROR(VLOOKUP($A39,'[1]FT 2021'!$A$2:$B$20,2,FALSE)),"",(VLOOKUP($A39,'[1]FT 2021'!$A$2:$B$20,2,FALSE)))</f>
        <v/>
      </c>
      <c r="M39" t="str">
        <f>IF(ISERROR(VLOOKUP($A39,'[1]FT 2021'!$A$2:$F$20,6,FALSE)),"",(VLOOKUP($A39,'[1]FT 2021'!$A$2:$F$20,6,FALSE)))</f>
        <v/>
      </c>
      <c r="N39" t="s">
        <v>90</v>
      </c>
      <c r="Q39" s="6"/>
    </row>
    <row r="40" spans="1:17" ht="13.15" x14ac:dyDescent="0.35">
      <c r="A40" s="29" t="s">
        <v>91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t="str">
        <f>IF(ISERROR(VLOOKUP($A40,'[1]FT 2021'!$A$2:$B$20,2,FALSE)),"",(VLOOKUP($A40,'[1]FT 2021'!$A$2:$B$20,2,FALSE)))</f>
        <v/>
      </c>
      <c r="M40" t="str">
        <f>IF(ISERROR(VLOOKUP($A40,'[1]FT 2021'!$A$2:$F$20,6,FALSE)),"",(VLOOKUP($A40,'[1]FT 2021'!$A$2:$F$20,6,FALSE)))</f>
        <v/>
      </c>
      <c r="Q40" s="6"/>
    </row>
    <row r="41" spans="1:17" x14ac:dyDescent="0.35">
      <c r="A41">
        <v>5</v>
      </c>
      <c r="B41" s="6">
        <v>44228</v>
      </c>
      <c r="C41" s="6">
        <v>44234</v>
      </c>
      <c r="D41" t="s">
        <v>81</v>
      </c>
      <c r="E41" t="s">
        <v>24</v>
      </c>
      <c r="F41" t="s">
        <v>88</v>
      </c>
      <c r="G41" t="s">
        <v>89</v>
      </c>
      <c r="H41" t="s">
        <v>71</v>
      </c>
      <c r="I41" s="6" t="s">
        <v>25</v>
      </c>
      <c r="K41" t="s">
        <v>144</v>
      </c>
      <c r="L41" t="str">
        <f>IF(ISERROR(VLOOKUP($A41,'[1]FT 2021'!$A$2:$B$20,2,FALSE)),"",(VLOOKUP($A41,'[1]FT 2021'!$A$2:$B$20,2,FALSE)))</f>
        <v>Semesterferien</v>
      </c>
      <c r="M41">
        <f>IF(ISERROR(VLOOKUP($A41,'[1]FT 2021'!$A$2:$F$20,6,FALSE)),"",(VLOOKUP($A41,'[1]FT 2021'!$A$2:$F$20,6,FALSE)))</f>
        <v>5</v>
      </c>
    </row>
    <row r="42" spans="1:17" x14ac:dyDescent="0.35">
      <c r="A42" s="21">
        <v>6</v>
      </c>
      <c r="B42" s="22">
        <v>44235</v>
      </c>
      <c r="C42" s="22">
        <v>44241</v>
      </c>
      <c r="D42" s="21" t="s">
        <v>81</v>
      </c>
      <c r="E42" s="21" t="s">
        <v>24</v>
      </c>
      <c r="F42" s="21" t="s">
        <v>92</v>
      </c>
      <c r="G42" s="21" t="s">
        <v>93</v>
      </c>
      <c r="H42" s="21" t="s">
        <v>78</v>
      </c>
      <c r="I42" s="22" t="s">
        <v>25</v>
      </c>
      <c r="J42" s="21"/>
      <c r="K42" s="21" t="s">
        <v>145</v>
      </c>
      <c r="L42" t="str">
        <f>IF(ISERROR(VLOOKUP($A42,'[1]FT 2021'!$A$2:$B$20,2,FALSE)),"",(VLOOKUP($A42,'[1]FT 2021'!$A$2:$B$20,2,FALSE)))</f>
        <v/>
      </c>
      <c r="M42" t="str">
        <f>IF(ISERROR(VLOOKUP($A42,'[1]FT 2021'!$A$2:$F$20,6,FALSE)),"",(VLOOKUP($A42,'[1]FT 2021'!$A$2:$F$20,6,FALSE)))</f>
        <v/>
      </c>
      <c r="O42" s="9" t="s">
        <v>94</v>
      </c>
      <c r="Q42" s="6">
        <f>C42-12</f>
        <v>44229</v>
      </c>
    </row>
    <row r="43" spans="1:17" x14ac:dyDescent="0.35">
      <c r="A43">
        <v>7</v>
      </c>
      <c r="B43" s="6">
        <v>44242</v>
      </c>
      <c r="C43" s="6">
        <v>44248</v>
      </c>
      <c r="D43" t="s">
        <v>95</v>
      </c>
      <c r="E43" t="s">
        <v>19</v>
      </c>
      <c r="F43" t="s">
        <v>27</v>
      </c>
      <c r="G43" t="s">
        <v>96</v>
      </c>
      <c r="H43" t="s">
        <v>97</v>
      </c>
      <c r="I43" s="6">
        <v>44215</v>
      </c>
      <c r="L43" t="str">
        <f>IF(ISERROR(VLOOKUP($A43,'[1]FT 2021'!$A$2:$B$20,2,FALSE)),"",(VLOOKUP($A43,'[1]FT 2021'!$A$2:$B$20,2,FALSE)))</f>
        <v/>
      </c>
      <c r="M43" t="str">
        <f>IF(ISERROR(VLOOKUP($A43,'[1]FT 2021'!$A$2:$F$20,6,FALSE)),"",(VLOOKUP($A43,'[1]FT 2021'!$A$2:$F$20,6,FALSE)))</f>
        <v/>
      </c>
      <c r="N43" t="s">
        <v>23</v>
      </c>
    </row>
    <row r="44" spans="1:17" x14ac:dyDescent="0.35">
      <c r="A44" s="23">
        <v>7</v>
      </c>
      <c r="B44" s="24">
        <v>44242</v>
      </c>
      <c r="C44" s="24">
        <v>44248</v>
      </c>
      <c r="D44" s="23" t="s">
        <v>18</v>
      </c>
      <c r="E44" s="23" t="s">
        <v>24</v>
      </c>
      <c r="F44" s="23" t="s">
        <v>98</v>
      </c>
      <c r="G44" s="23" t="s">
        <v>99</v>
      </c>
      <c r="H44" s="23" t="s">
        <v>55</v>
      </c>
      <c r="I44" s="24">
        <v>44236</v>
      </c>
      <c r="J44" s="23"/>
      <c r="K44" s="23" t="s">
        <v>142</v>
      </c>
      <c r="L44" t="str">
        <f>IF(ISERROR(VLOOKUP($A44,'[1]FT 2021'!$A$2:$B$20,2,FALSE)),"",(VLOOKUP($A44,'[1]FT 2021'!$A$2:$B$20,2,FALSE)))</f>
        <v/>
      </c>
      <c r="M44" t="str">
        <f>IF(ISERROR(VLOOKUP($A44,'[1]FT 2021'!$A$2:$F$20,6,FALSE)),"",(VLOOKUP($A44,'[1]FT 2021'!$A$2:$F$20,6,FALSE)))</f>
        <v/>
      </c>
      <c r="Q44" s="6"/>
    </row>
    <row r="45" spans="1:17" x14ac:dyDescent="0.35">
      <c r="A45">
        <v>8</v>
      </c>
      <c r="B45" s="6">
        <v>44249</v>
      </c>
      <c r="C45" s="6">
        <v>44255</v>
      </c>
      <c r="D45" t="s">
        <v>95</v>
      </c>
      <c r="E45" t="s">
        <v>24</v>
      </c>
      <c r="F45" t="s">
        <v>27</v>
      </c>
      <c r="G45" t="s">
        <v>96</v>
      </c>
      <c r="H45" t="s">
        <v>97</v>
      </c>
      <c r="I45" s="6" t="s">
        <v>25</v>
      </c>
      <c r="K45" t="s">
        <v>150</v>
      </c>
      <c r="L45" t="str">
        <f>IF(ISERROR(VLOOKUP($A45,'[1]FT 2021'!$A$2:$B$20,2,FALSE)),"",(VLOOKUP($A45,'[1]FT 2021'!$A$2:$B$20,2,FALSE)))</f>
        <v/>
      </c>
      <c r="M45" t="str">
        <f>IF(ISERROR(VLOOKUP($A45,'[1]FT 2021'!$A$2:$F$20,6,FALSE)),"",(VLOOKUP($A45,'[1]FT 2021'!$A$2:$F$20,6,FALSE)))</f>
        <v/>
      </c>
    </row>
    <row r="46" spans="1:17" ht="13.15" x14ac:dyDescent="0.35">
      <c r="A46" s="29" t="s">
        <v>100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t="str">
        <f>IF(ISERROR(VLOOKUP($A46,'[1]FT 2021'!$A$2:$B$20,2,FALSE)),"",(VLOOKUP($A46,'[1]FT 2021'!$A$2:$B$20,2,FALSE)))</f>
        <v/>
      </c>
      <c r="M46" t="str">
        <f>IF(ISERROR(VLOOKUP($A46,'[1]FT 2021'!$A$2:$F$20,6,FALSE)),"",(VLOOKUP($A46,'[1]FT 2021'!$A$2:$F$20,6,FALSE)))</f>
        <v/>
      </c>
    </row>
    <row r="47" spans="1:17" x14ac:dyDescent="0.35">
      <c r="A47">
        <v>9</v>
      </c>
      <c r="B47" s="6">
        <v>44256</v>
      </c>
      <c r="C47" s="6">
        <v>44262</v>
      </c>
      <c r="D47" t="s">
        <v>46</v>
      </c>
      <c r="G47" t="s">
        <v>101</v>
      </c>
      <c r="I47" s="6" t="s">
        <v>25</v>
      </c>
      <c r="K47" t="s">
        <v>145</v>
      </c>
      <c r="L47" t="str">
        <f>IF(ISERROR(VLOOKUP($A47,'[1]FT 2021'!$A$2:$B$20,2,FALSE)),"",(VLOOKUP($A47,'[1]FT 2021'!$A$2:$B$20,2,FALSE)))</f>
        <v/>
      </c>
      <c r="M47" t="str">
        <f>IF(ISERROR(VLOOKUP($A47,'[1]FT 2021'!$A$2:$F$20,6,FALSE)),"",(VLOOKUP($A47,'[1]FT 2021'!$A$2:$F$20,6,FALSE)))</f>
        <v/>
      </c>
    </row>
    <row r="48" spans="1:17" x14ac:dyDescent="0.35">
      <c r="A48">
        <v>10</v>
      </c>
      <c r="B48" s="6">
        <v>44263</v>
      </c>
      <c r="C48" s="6">
        <v>44269</v>
      </c>
      <c r="D48" t="s">
        <v>46</v>
      </c>
      <c r="G48" t="s">
        <v>102</v>
      </c>
      <c r="I48" s="6" t="s">
        <v>25</v>
      </c>
      <c r="L48" t="str">
        <f>IF(ISERROR(VLOOKUP($A48,'[1]FT 2021'!$A$2:$B$20,2,FALSE)),"",(VLOOKUP($A48,'[1]FT 2021'!$A$2:$B$20,2,FALSE)))</f>
        <v/>
      </c>
      <c r="M48" t="str">
        <f>IF(ISERROR(VLOOKUP($A48,'[1]FT 2021'!$A$2:$F$20,6,FALSE)),"",(VLOOKUP($A48,'[1]FT 2021'!$A$2:$F$20,6,FALSE)))</f>
        <v/>
      </c>
      <c r="N48" t="s">
        <v>23</v>
      </c>
      <c r="Q48" s="6"/>
    </row>
    <row r="49" spans="1:17" x14ac:dyDescent="0.35">
      <c r="A49">
        <v>11</v>
      </c>
      <c r="B49" s="6">
        <v>44270</v>
      </c>
      <c r="C49" s="6">
        <v>44276</v>
      </c>
      <c r="D49" t="s">
        <v>46</v>
      </c>
      <c r="G49" t="s">
        <v>103</v>
      </c>
      <c r="I49" s="6" t="s">
        <v>25</v>
      </c>
      <c r="L49" t="str">
        <f>IF(ISERROR(VLOOKUP($A49,'[1]FT 2021'!$A$2:$B$20,2,FALSE)),"",(VLOOKUP($A49,'[1]FT 2021'!$A$2:$B$20,2,FALSE)))</f>
        <v/>
      </c>
      <c r="M49" t="str">
        <f>IF(ISERROR(VLOOKUP($A49,'[1]FT 2021'!$A$2:$F$20,6,FALSE)),"",(VLOOKUP($A49,'[1]FT 2021'!$A$2:$F$20,6,FALSE)))</f>
        <v/>
      </c>
    </row>
    <row r="50" spans="1:17" x14ac:dyDescent="0.35">
      <c r="A50">
        <v>12</v>
      </c>
      <c r="B50" s="6">
        <v>44277</v>
      </c>
      <c r="C50" s="6">
        <v>44283</v>
      </c>
      <c r="D50" t="s">
        <v>46</v>
      </c>
      <c r="G50" t="s">
        <v>104</v>
      </c>
      <c r="I50" s="6" t="s">
        <v>25</v>
      </c>
      <c r="L50" t="str">
        <f>IF(ISERROR(VLOOKUP($A50,'[1]FT 2021'!$A$2:$B$20,2,FALSE)),"",(VLOOKUP($A50,'[1]FT 2021'!$A$2:$B$20,2,FALSE)))</f>
        <v/>
      </c>
      <c r="M50" t="str">
        <f>IF(ISERROR(VLOOKUP($A50,'[1]FT 2021'!$A$2:$F$20,6,FALSE)),"",(VLOOKUP($A50,'[1]FT 2021'!$A$2:$F$20,6,FALSE)))</f>
        <v/>
      </c>
      <c r="N50" t="s">
        <v>105</v>
      </c>
    </row>
    <row r="51" spans="1:17" ht="13.15" x14ac:dyDescent="0.35">
      <c r="A51" s="29" t="s">
        <v>106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t="str">
        <f>IF(ISERROR(VLOOKUP($A51,'[1]FT 2021'!$A$2:$B$20,2,FALSE)),"",(VLOOKUP($A51,'[1]FT 2021'!$A$2:$B$20,2,FALSE)))</f>
        <v/>
      </c>
      <c r="M51" t="str">
        <f>IF(ISERROR(VLOOKUP($A51,'[1]FT 2021'!$A$2:$F$20,6,FALSE)),"",(VLOOKUP($A51,'[1]FT 2021'!$A$2:$F$20,6,FALSE)))</f>
        <v/>
      </c>
      <c r="Q51" s="6"/>
    </row>
    <row r="52" spans="1:17" x14ac:dyDescent="0.35">
      <c r="A52" s="25">
        <v>13</v>
      </c>
      <c r="B52" s="26">
        <v>44284</v>
      </c>
      <c r="C52" s="26">
        <f>B52+6</f>
        <v>44290</v>
      </c>
      <c r="D52" s="25" t="s">
        <v>107</v>
      </c>
      <c r="E52" s="25"/>
      <c r="F52" s="25"/>
      <c r="G52" s="25"/>
      <c r="H52" s="25"/>
      <c r="I52" s="26"/>
      <c r="J52" s="25"/>
      <c r="K52" s="25"/>
      <c r="L52" t="str">
        <f>IF(ISERROR(VLOOKUP($A52,'[1]FT 2021'!$A$2:$B$20,2,FALSE)),"",(VLOOKUP($A52,'[1]FT 2021'!$A$2:$B$20,2,FALSE)))</f>
        <v>Ostersonntag</v>
      </c>
      <c r="M52" t="str">
        <f>IF(ISERROR(VLOOKUP($A52,'[1]FT 2021'!$A$2:$F$20,6,FALSE)),"",(VLOOKUP($A52,'[1]FT 2021'!$A$2:$F$20,6,FALSE)))</f>
        <v>So</v>
      </c>
      <c r="N52" t="s">
        <v>108</v>
      </c>
    </row>
    <row r="53" spans="1:17" x14ac:dyDescent="0.35">
      <c r="A53">
        <v>14</v>
      </c>
      <c r="B53" s="6">
        <v>44291</v>
      </c>
      <c r="C53" s="6">
        <v>44297</v>
      </c>
      <c r="D53" t="s">
        <v>46</v>
      </c>
      <c r="G53" t="s">
        <v>109</v>
      </c>
      <c r="I53" s="6" t="s">
        <v>25</v>
      </c>
      <c r="L53" t="str">
        <f>IF(ISERROR(VLOOKUP($A53,'[1]FT 2021'!$A$2:$B$20,2,FALSE)),"",(VLOOKUP($A53,'[1]FT 2021'!$A$2:$B$20,2,FALSE)))</f>
        <v/>
      </c>
      <c r="M53" t="str">
        <f>IF(ISERROR(VLOOKUP($A53,'[1]FT 2021'!$A$2:$F$20,6,FALSE)),"",(VLOOKUP($A53,'[1]FT 2021'!$A$2:$F$20,6,FALSE)))</f>
        <v/>
      </c>
    </row>
    <row r="54" spans="1:17" x14ac:dyDescent="0.35">
      <c r="A54">
        <v>14</v>
      </c>
      <c r="B54" s="6">
        <v>44291</v>
      </c>
      <c r="C54" s="6">
        <v>44297</v>
      </c>
      <c r="D54" t="s">
        <v>95</v>
      </c>
      <c r="E54" t="s">
        <v>19</v>
      </c>
      <c r="F54" t="s">
        <v>37</v>
      </c>
      <c r="G54" t="s">
        <v>110</v>
      </c>
      <c r="H54" t="s">
        <v>111</v>
      </c>
      <c r="I54" s="6">
        <f>IF(E54="Vorrunde",B54-12,"")</f>
        <v>44279</v>
      </c>
      <c r="L54" t="str">
        <f>IF(ISERROR(VLOOKUP($A54,'[1]FT 2021'!$A$2:$B$20,2,FALSE)),"",(VLOOKUP($A54,'[1]FT 2021'!$A$2:$B$20,2,FALSE)))</f>
        <v/>
      </c>
      <c r="M54" t="str">
        <f>IF(ISERROR(VLOOKUP($A54,'[1]FT 2021'!$A$2:$F$20,6,FALSE)),"",(VLOOKUP($A54,'[1]FT 2021'!$A$2:$F$20,6,FALSE)))</f>
        <v/>
      </c>
      <c r="N54" t="s">
        <v>112</v>
      </c>
      <c r="Q54" s="6"/>
    </row>
    <row r="55" spans="1:17" x14ac:dyDescent="0.35">
      <c r="A55">
        <v>15</v>
      </c>
      <c r="B55" s="6">
        <v>44298</v>
      </c>
      <c r="C55" s="6">
        <v>44304</v>
      </c>
      <c r="D55" t="s">
        <v>95</v>
      </c>
      <c r="E55" t="s">
        <v>24</v>
      </c>
      <c r="F55" t="s">
        <v>37</v>
      </c>
      <c r="G55" t="s">
        <v>110</v>
      </c>
      <c r="H55" t="s">
        <v>111</v>
      </c>
      <c r="I55" s="6" t="s">
        <v>25</v>
      </c>
      <c r="K55" t="s">
        <v>151</v>
      </c>
      <c r="L55" t="str">
        <f>IF(ISERROR(VLOOKUP($A55,'[1]FT 2021'!$A$2:$B$20,2,FALSE)),"",(VLOOKUP($A55,'[1]FT 2021'!$A$2:$B$20,2,FALSE)))</f>
        <v/>
      </c>
      <c r="M55" t="str">
        <f>IF(ISERROR(VLOOKUP($A55,'[1]FT 2021'!$A$2:$F$20,6,FALSE)),"",(VLOOKUP($A55,'[1]FT 2021'!$A$2:$F$20,6,FALSE)))</f>
        <v/>
      </c>
    </row>
    <row r="56" spans="1:17" x14ac:dyDescent="0.35">
      <c r="A56" s="15">
        <v>16</v>
      </c>
      <c r="B56" s="16">
        <v>44305</v>
      </c>
      <c r="C56" s="16">
        <v>44311</v>
      </c>
      <c r="D56" s="15" t="s">
        <v>113</v>
      </c>
      <c r="E56" s="15"/>
      <c r="F56" s="15"/>
      <c r="G56" s="15"/>
      <c r="H56" s="15"/>
      <c r="I56" s="16"/>
      <c r="J56" s="15"/>
      <c r="K56" s="15"/>
      <c r="N56" t="s">
        <v>113</v>
      </c>
    </row>
    <row r="57" spans="1:17" ht="13.15" x14ac:dyDescent="0.35">
      <c r="A57" s="29" t="s">
        <v>114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t="str">
        <f>IF(ISERROR(VLOOKUP($A57,'[1]FT 2021'!$A$2:$B$20,2,FALSE)),"",(VLOOKUP($A57,'[1]FT 2021'!$A$2:$B$20,2,FALSE)))</f>
        <v/>
      </c>
      <c r="M57" t="str">
        <f>IF(ISERROR(VLOOKUP($A57,'[1]FT 2021'!$A$2:$F$20,6,FALSE)),"",(VLOOKUP($A57,'[1]FT 2021'!$A$2:$F$20,6,FALSE)))</f>
        <v/>
      </c>
      <c r="Q57" s="6"/>
    </row>
    <row r="58" spans="1:17" x14ac:dyDescent="0.35">
      <c r="A58">
        <v>17</v>
      </c>
      <c r="B58" s="6">
        <v>44312</v>
      </c>
      <c r="C58" s="6">
        <v>44318</v>
      </c>
      <c r="D58" t="s">
        <v>115</v>
      </c>
      <c r="E58" t="s">
        <v>19</v>
      </c>
      <c r="F58" t="s">
        <v>27</v>
      </c>
      <c r="G58" t="s">
        <v>116</v>
      </c>
      <c r="H58" t="s">
        <v>117</v>
      </c>
      <c r="I58" s="6">
        <f>IF(E58="Vorrunde",B58-12,"")</f>
        <v>44300</v>
      </c>
      <c r="L58" t="str">
        <f>IF(ISERROR(VLOOKUP($A58,'[1]FT 2021'!$A$2:$B$20,2,FALSE)),"",(VLOOKUP($A58,'[1]FT 2021'!$A$2:$B$20,2,FALSE)))</f>
        <v>Staatsfeiertag</v>
      </c>
      <c r="M58" t="str">
        <f>IF(ISERROR(VLOOKUP($A58,'[1]FT 2021'!$A$2:$F$20,6,FALSE)),"",(VLOOKUP($A58,'[1]FT 2021'!$A$2:$F$20,6,FALSE)))</f>
        <v>Sa</v>
      </c>
      <c r="Q58" s="6"/>
    </row>
    <row r="59" spans="1:17" x14ac:dyDescent="0.35">
      <c r="A59">
        <v>17</v>
      </c>
      <c r="B59" s="6">
        <v>44312</v>
      </c>
      <c r="C59" s="6">
        <v>44318</v>
      </c>
      <c r="D59" t="s">
        <v>95</v>
      </c>
      <c r="E59" t="s">
        <v>19</v>
      </c>
      <c r="F59" t="s">
        <v>58</v>
      </c>
      <c r="G59" t="s">
        <v>118</v>
      </c>
      <c r="H59" t="s">
        <v>119</v>
      </c>
      <c r="I59" s="6">
        <f>IF(E59="Vorrunde",B59-12,"")</f>
        <v>44300</v>
      </c>
      <c r="L59" t="str">
        <f>IF(ISERROR(VLOOKUP($A59,'[1]FT 2021'!$A$2:$B$20,2,FALSE)),"",(VLOOKUP($A59,'[1]FT 2021'!$A$2:$B$20,2,FALSE)))</f>
        <v>Staatsfeiertag</v>
      </c>
      <c r="M59" t="str">
        <f>IF(ISERROR(VLOOKUP($A59,'[1]FT 2021'!$A$2:$F$20,6,FALSE)),"",(VLOOKUP($A59,'[1]FT 2021'!$A$2:$F$20,6,FALSE)))</f>
        <v>Sa</v>
      </c>
      <c r="P59" s="19" t="s">
        <v>120</v>
      </c>
      <c r="Q59" s="6">
        <f>C59-12</f>
        <v>44306</v>
      </c>
    </row>
    <row r="60" spans="1:17" x14ac:dyDescent="0.35">
      <c r="A60">
        <v>18</v>
      </c>
      <c r="B60" s="6">
        <v>44319</v>
      </c>
      <c r="C60" s="6">
        <v>44325</v>
      </c>
      <c r="D60" t="s">
        <v>115</v>
      </c>
      <c r="E60" t="s">
        <v>24</v>
      </c>
      <c r="F60" t="s">
        <v>27</v>
      </c>
      <c r="G60" t="s">
        <v>116</v>
      </c>
      <c r="H60" t="s">
        <v>117</v>
      </c>
      <c r="I60" s="6" t="s">
        <v>25</v>
      </c>
      <c r="K60" t="s">
        <v>152</v>
      </c>
      <c r="L60" t="str">
        <f>IF(ISERROR(VLOOKUP($A60,'[1]FT 2021'!$A$2:$B$20,2,FALSE)),"",(VLOOKUP($A60,'[1]FT 2021'!$A$2:$B$20,2,FALSE)))</f>
        <v/>
      </c>
      <c r="M60" t="str">
        <f>IF(ISERROR(VLOOKUP($A60,'[1]FT 2021'!$A$2:$F$20,6,FALSE)),"",(VLOOKUP($A60,'[1]FT 2021'!$A$2:$F$20,6,FALSE)))</f>
        <v/>
      </c>
      <c r="O60" s="19" t="s">
        <v>121</v>
      </c>
      <c r="Q60" s="6">
        <f>C60-12</f>
        <v>44313</v>
      </c>
    </row>
    <row r="61" spans="1:17" x14ac:dyDescent="0.35">
      <c r="A61">
        <v>18</v>
      </c>
      <c r="B61" s="6">
        <v>44319</v>
      </c>
      <c r="C61" s="6">
        <v>44325</v>
      </c>
      <c r="D61" t="s">
        <v>95</v>
      </c>
      <c r="E61" t="s">
        <v>24</v>
      </c>
      <c r="F61" t="s">
        <v>58</v>
      </c>
      <c r="G61" t="s">
        <v>118</v>
      </c>
      <c r="H61" t="s">
        <v>119</v>
      </c>
      <c r="I61" s="6" t="s">
        <v>25</v>
      </c>
      <c r="K61" t="s">
        <v>143</v>
      </c>
      <c r="L61" t="str">
        <f>IF(ISERROR(VLOOKUP($A61,'[1]FT 2021'!$A$2:$B$20,2,FALSE)),"",(VLOOKUP($A61,'[1]FT 2021'!$A$2:$B$20,2,FALSE)))</f>
        <v/>
      </c>
      <c r="M61" t="str">
        <f>IF(ISERROR(VLOOKUP($A61,'[1]FT 2021'!$A$2:$F$20,6,FALSE)),"",(VLOOKUP($A61,'[1]FT 2021'!$A$2:$F$20,6,FALSE)))</f>
        <v/>
      </c>
      <c r="N61" t="s">
        <v>122</v>
      </c>
      <c r="Q61" s="6"/>
    </row>
    <row r="62" spans="1:17" x14ac:dyDescent="0.35">
      <c r="A62" s="15">
        <v>19</v>
      </c>
      <c r="B62" s="16">
        <v>44326</v>
      </c>
      <c r="C62" s="16">
        <v>44332</v>
      </c>
      <c r="D62" s="15" t="s">
        <v>123</v>
      </c>
      <c r="E62" s="15"/>
      <c r="F62" s="15"/>
      <c r="G62" s="15"/>
      <c r="H62" s="15"/>
      <c r="I62" s="16"/>
      <c r="J62" s="15"/>
      <c r="K62" s="15"/>
      <c r="N62" s="20" t="s">
        <v>123</v>
      </c>
      <c r="Q62" s="6"/>
    </row>
    <row r="63" spans="1:17" x14ac:dyDescent="0.35">
      <c r="A63" s="21">
        <v>20</v>
      </c>
      <c r="B63" s="22">
        <v>44333</v>
      </c>
      <c r="C63" s="22">
        <v>44339</v>
      </c>
      <c r="D63" s="21" t="s">
        <v>95</v>
      </c>
      <c r="E63" s="21" t="s">
        <v>24</v>
      </c>
      <c r="F63" s="21" t="s">
        <v>84</v>
      </c>
      <c r="G63" s="21" t="s">
        <v>124</v>
      </c>
      <c r="H63" s="21" t="s">
        <v>125</v>
      </c>
      <c r="I63" s="22">
        <f>I59</f>
        <v>44300</v>
      </c>
      <c r="J63" s="22"/>
      <c r="K63" s="22" t="s">
        <v>146</v>
      </c>
      <c r="L63" t="str">
        <f>IF(ISERROR(VLOOKUP($A63,'[1]FT 2021'!$A$2:$B$20,2,FALSE)),"",(VLOOKUP($A63,'[1]FT 2021'!$A$2:$B$20,2,FALSE)))</f>
        <v>Pfingstsonntag</v>
      </c>
      <c r="M63" t="str">
        <f>IF(ISERROR(VLOOKUP($A63,'[1]FT 2021'!$A$2:$F$20,6,FALSE)),"",(VLOOKUP($A63,'[1]FT 2021'!$A$2:$F$20,6,FALSE)))</f>
        <v>So</v>
      </c>
      <c r="N63" t="s">
        <v>126</v>
      </c>
    </row>
    <row r="64" spans="1:17" x14ac:dyDescent="0.35">
      <c r="A64">
        <v>20</v>
      </c>
      <c r="B64" s="6">
        <v>44333</v>
      </c>
      <c r="C64" s="6">
        <v>44339</v>
      </c>
      <c r="D64" t="s">
        <v>115</v>
      </c>
      <c r="E64" t="s">
        <v>19</v>
      </c>
      <c r="F64" t="s">
        <v>37</v>
      </c>
      <c r="G64" t="s">
        <v>127</v>
      </c>
      <c r="H64" t="s">
        <v>128</v>
      </c>
      <c r="I64" s="6">
        <f>IF(E64="Vorrunde",B64-12,"")</f>
        <v>44321</v>
      </c>
      <c r="L64" t="str">
        <f>IF(ISERROR(VLOOKUP($A64,'[1]FT 2021'!$A$2:$B$20,2,FALSE)),"",(VLOOKUP($A64,'[1]FT 2021'!$A$2:$B$20,2,FALSE)))</f>
        <v>Pfingstsonntag</v>
      </c>
      <c r="M64" t="str">
        <f>IF(ISERROR(VLOOKUP($A64,'[1]FT 2021'!$A$2:$F$20,6,FALSE)),"",(VLOOKUP($A64,'[1]FT 2021'!$A$2:$F$20,6,FALSE)))</f>
        <v>So</v>
      </c>
      <c r="N64" t="s">
        <v>126</v>
      </c>
    </row>
    <row r="65" spans="1:17" x14ac:dyDescent="0.35">
      <c r="A65">
        <v>21</v>
      </c>
      <c r="B65" s="6">
        <f>C64+1</f>
        <v>44340</v>
      </c>
      <c r="C65" s="6">
        <f>B65+6</f>
        <v>44346</v>
      </c>
      <c r="D65" t="s">
        <v>115</v>
      </c>
      <c r="E65" t="s">
        <v>24</v>
      </c>
      <c r="F65" t="s">
        <v>37</v>
      </c>
      <c r="G65" t="s">
        <v>127</v>
      </c>
      <c r="H65" t="s">
        <v>128</v>
      </c>
      <c r="I65" s="6" t="s">
        <v>25</v>
      </c>
      <c r="K65" t="s">
        <v>141</v>
      </c>
      <c r="L65" t="str">
        <f>IF(ISERROR(VLOOKUP($A65,'[1]FT 2021'!$A$2:$B$20,2,FALSE)),"",(VLOOKUP($A65,'[1]FT 2021'!$A$2:$B$20,2,FALSE)))</f>
        <v/>
      </c>
      <c r="M65" t="str">
        <f>IF(ISERROR(VLOOKUP($A65,'[1]FT 2021'!$A$2:$F$20,6,FALSE)),"",(VLOOKUP($A65,'[1]FT 2021'!$A$2:$F$20,6,FALSE)))</f>
        <v/>
      </c>
      <c r="O65" s="9" t="s">
        <v>129</v>
      </c>
      <c r="Q65" s="6">
        <f>C65-12</f>
        <v>44334</v>
      </c>
    </row>
    <row r="66" spans="1:17" x14ac:dyDescent="0.35">
      <c r="A66">
        <v>22</v>
      </c>
      <c r="B66" s="6">
        <v>44347</v>
      </c>
      <c r="C66" s="6">
        <v>43988</v>
      </c>
      <c r="D66" t="s">
        <v>115</v>
      </c>
      <c r="E66" t="s">
        <v>19</v>
      </c>
      <c r="F66" t="s">
        <v>58</v>
      </c>
      <c r="G66" t="s">
        <v>130</v>
      </c>
      <c r="H66" t="s">
        <v>131</v>
      </c>
      <c r="I66" s="6">
        <f>IF(E66="Vorrunde",B66-12,"")</f>
        <v>44335</v>
      </c>
      <c r="L66" t="str">
        <f>IF(ISERROR(VLOOKUP($A66,'[1]FT 2021'!$A$2:$B$20,2,FALSE)),"",(VLOOKUP($A66,'[1]FT 2021'!$A$2:$B$20,2,FALSE)))</f>
        <v>Fronleichnam</v>
      </c>
      <c r="M66" t="str">
        <f>IF(ISERROR(VLOOKUP($A66,'[1]FT 2021'!$A$2:$F$20,6,FALSE)),"",(VLOOKUP($A66,'[1]FT 2021'!$A$2:$F$20,6,FALSE)))</f>
        <v>Do</v>
      </c>
      <c r="P66" s="14" t="s">
        <v>132</v>
      </c>
      <c r="Q66" s="6">
        <f>C66-12</f>
        <v>43976</v>
      </c>
    </row>
    <row r="67" spans="1:17" ht="13.15" x14ac:dyDescent="0.35">
      <c r="A67" s="29" t="s">
        <v>133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t="str">
        <f>IF(ISERROR(VLOOKUP($A67,'[1]FT 2021'!$A$2:$B$20,2,FALSE)),"",(VLOOKUP($A67,'[1]FT 2021'!$A$2:$B$20,2,FALSE)))</f>
        <v/>
      </c>
      <c r="M67" t="str">
        <f>IF(ISERROR(VLOOKUP($A67,'[1]FT 2021'!$A$2:$F$20,6,FALSE)),"",(VLOOKUP($A67,'[1]FT 2021'!$A$2:$F$20,6,FALSE)))</f>
        <v/>
      </c>
    </row>
    <row r="68" spans="1:17" x14ac:dyDescent="0.35">
      <c r="A68">
        <v>23</v>
      </c>
      <c r="B68" s="6">
        <f>C66+1</f>
        <v>43989</v>
      </c>
      <c r="C68" s="6">
        <f>B68+6</f>
        <v>43995</v>
      </c>
      <c r="D68" t="s">
        <v>115</v>
      </c>
      <c r="E68" t="s">
        <v>24</v>
      </c>
      <c r="F68" t="s">
        <v>58</v>
      </c>
      <c r="G68" t="s">
        <v>130</v>
      </c>
      <c r="H68" t="s">
        <v>131</v>
      </c>
      <c r="I68" s="6" t="s">
        <v>25</v>
      </c>
      <c r="K68" t="s">
        <v>148</v>
      </c>
      <c r="L68" t="str">
        <f>IF(ISERROR(VLOOKUP($A68,'[1]FT 2021'!$A$2:$B$20,2,FALSE)),"",(VLOOKUP($A68,'[1]FT 2021'!$A$2:$B$20,2,FALSE)))</f>
        <v/>
      </c>
      <c r="M68" t="str">
        <f>IF(ISERROR(VLOOKUP($A68,'[1]FT 2021'!$A$2:$F$20,6,FALSE)),"",(VLOOKUP($A68,'[1]FT 2021'!$A$2:$F$20,6,FALSE)))</f>
        <v/>
      </c>
      <c r="N68" t="s">
        <v>134</v>
      </c>
      <c r="Q68" s="6"/>
    </row>
    <row r="69" spans="1:17" x14ac:dyDescent="0.35">
      <c r="A69" s="21">
        <v>24</v>
      </c>
      <c r="B69" s="22">
        <v>44361</v>
      </c>
      <c r="C69" s="22">
        <v>44367</v>
      </c>
      <c r="D69" s="21" t="s">
        <v>115</v>
      </c>
      <c r="E69" s="21" t="s">
        <v>24</v>
      </c>
      <c r="F69" s="21" t="s">
        <v>135</v>
      </c>
      <c r="G69" s="21" t="s">
        <v>136</v>
      </c>
      <c r="H69" s="21" t="s">
        <v>137</v>
      </c>
      <c r="I69" s="22">
        <f>I66</f>
        <v>44335</v>
      </c>
      <c r="J69" s="21"/>
      <c r="K69" s="21" t="s">
        <v>147</v>
      </c>
      <c r="L69" t="str">
        <f>IF(ISERROR(VLOOKUP($A69,'[1]FT 2021'!$A$2:$B$20,2,FALSE)),"",(VLOOKUP($A69,'[1]FT 2021'!$A$2:$B$20,2,FALSE)))</f>
        <v/>
      </c>
      <c r="M69" t="str">
        <f>IF(ISERROR(VLOOKUP($A69,'[1]FT 2021'!$A$2:$F$20,6,FALSE)),"",(VLOOKUP($A69,'[1]FT 2021'!$A$2:$F$20,6,FALSE)))</f>
        <v/>
      </c>
      <c r="N69" t="s">
        <v>138</v>
      </c>
    </row>
    <row r="70" spans="1:17" x14ac:dyDescent="0.35">
      <c r="A70" s="27">
        <v>25</v>
      </c>
      <c r="B70" s="28">
        <v>44368</v>
      </c>
      <c r="C70" s="28">
        <v>44374</v>
      </c>
      <c r="D70" s="27" t="s">
        <v>139</v>
      </c>
      <c r="E70" s="27"/>
      <c r="F70" s="27"/>
      <c r="G70" s="27"/>
      <c r="H70" s="27"/>
      <c r="I70" s="28">
        <f>I63</f>
        <v>44300</v>
      </c>
      <c r="J70" s="27"/>
      <c r="K70" s="27"/>
      <c r="L70" t="str">
        <f>IF(ISERROR(VLOOKUP($A70,'[1]FT 2021'!$A$2:$B$20,2,FALSE)),"",(VLOOKUP($A70,'[1]FT 2021'!$A$2:$B$20,2,FALSE)))</f>
        <v/>
      </c>
      <c r="M70" t="str">
        <f>IF(ISERROR(VLOOKUP($A70,'[1]FT 2021'!$A$2:$F$20,6,FALSE)),"",(VLOOKUP($A70,'[1]FT 2021'!$A$2:$F$20,6,FALSE)))</f>
        <v/>
      </c>
    </row>
  </sheetData>
  <autoFilter ref="A3:M69" xr:uid="{00000000-0009-0000-0000-000007000000}"/>
  <mergeCells count="14">
    <mergeCell ref="A57:K57"/>
    <mergeCell ref="A67:K67"/>
    <mergeCell ref="A28:K28"/>
    <mergeCell ref="A33:K33"/>
    <mergeCell ref="A34:K34"/>
    <mergeCell ref="A40:K40"/>
    <mergeCell ref="A46:K46"/>
    <mergeCell ref="A51:K51"/>
    <mergeCell ref="A20:K20"/>
    <mergeCell ref="A1:K1"/>
    <mergeCell ref="A2:K2"/>
    <mergeCell ref="A4:K4"/>
    <mergeCell ref="A5:K5"/>
    <mergeCell ref="A15:K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KRSKA Markus</dc:creator>
  <cp:lastModifiedBy>Markus Krska</cp:lastModifiedBy>
  <dcterms:created xsi:type="dcterms:W3CDTF">2020-06-22T08:02:58Z</dcterms:created>
  <dcterms:modified xsi:type="dcterms:W3CDTF">2020-08-29T12:30:40Z</dcterms:modified>
</cp:coreProperties>
</file>